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y.Bruneau\Desktop\"/>
    </mc:Choice>
  </mc:AlternateContent>
  <xr:revisionPtr revIDLastSave="0" documentId="13_ncr:1_{48B9571E-C148-4126-A80C-BDAEF89D5BDE}" xr6:coauthVersionLast="45" xr6:coauthVersionMax="45" xr10:uidLastSave="{00000000-0000-0000-0000-000000000000}"/>
  <bookViews>
    <workbookView xWindow="-120" yWindow="-120" windowWidth="20730" windowHeight="11160" xr2:uid="{0EF91B3A-3543-4542-AB7E-E853DA1ABC40}"/>
  </bookViews>
  <sheets>
    <sheet name="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2" i="2" l="1"/>
  <c r="Q16" i="2"/>
  <c r="Q24" i="2" l="1"/>
  <c r="L16" i="2"/>
  <c r="L1048576" i="2" s="1"/>
</calcChain>
</file>

<file path=xl/sharedStrings.xml><?xml version="1.0" encoding="utf-8"?>
<sst xmlns="http://schemas.openxmlformats.org/spreadsheetml/2006/main" count="306" uniqueCount="197">
  <si>
    <t>#</t>
  </si>
  <si>
    <t>County</t>
  </si>
  <si>
    <t>Town Project</t>
  </si>
  <si>
    <t>Organization</t>
  </si>
  <si>
    <t>Address</t>
  </si>
  <si>
    <t>Contact Person</t>
  </si>
  <si>
    <t>Phone</t>
  </si>
  <si>
    <t>E-mail</t>
  </si>
  <si>
    <t>Tax ID</t>
  </si>
  <si>
    <t>Amount Requesting</t>
  </si>
  <si>
    <t>Project Description</t>
  </si>
  <si>
    <t>Total Project Cost</t>
  </si>
  <si>
    <t>Minimum Amount Acceptable</t>
  </si>
  <si>
    <t>Eligible Secured Funding</t>
  </si>
  <si>
    <t>Board Approval</t>
  </si>
  <si>
    <t>Notes</t>
  </si>
  <si>
    <t>Prior Grant Award (s)</t>
  </si>
  <si>
    <t>Prior Grant Year       FY</t>
  </si>
  <si>
    <t>Amount Awarded</t>
  </si>
  <si>
    <t>Applied Last Year &amp; Were Denied</t>
  </si>
  <si>
    <t>Grant Number</t>
  </si>
  <si>
    <t>Agreement</t>
  </si>
  <si>
    <t>Check Form</t>
  </si>
  <si>
    <t>Certificate of Liability</t>
  </si>
  <si>
    <t>W-9</t>
  </si>
  <si>
    <t>Affirmation of Use Form</t>
  </si>
  <si>
    <t>Check #</t>
  </si>
  <si>
    <t>Date Mailed</t>
  </si>
  <si>
    <t>Washington</t>
  </si>
  <si>
    <t>Any</t>
  </si>
  <si>
    <t>Yes</t>
  </si>
  <si>
    <t>No</t>
  </si>
  <si>
    <t>Franklin</t>
  </si>
  <si>
    <t>St. Albans</t>
  </si>
  <si>
    <t>Barre</t>
  </si>
  <si>
    <t>Verified</t>
  </si>
  <si>
    <t>501 (c) (3)</t>
  </si>
  <si>
    <t>Windham</t>
  </si>
  <si>
    <t>Municipality</t>
  </si>
  <si>
    <t>Addison</t>
  </si>
  <si>
    <t>Chittenden</t>
  </si>
  <si>
    <t>Previous Grant Information/Comments</t>
  </si>
  <si>
    <t>South Hero</t>
  </si>
  <si>
    <t>P.O. Box 213, North Hero, VT  05474</t>
  </si>
  <si>
    <t>Sherri Potvin</t>
  </si>
  <si>
    <t>(802) 372-8400</t>
  </si>
  <si>
    <t>sherri@champlainislands.com</t>
  </si>
  <si>
    <t>32-0390821</t>
  </si>
  <si>
    <t>To renovate existing building for a newly created childcare facility</t>
  </si>
  <si>
    <t>Lake Champlain Islands Economic Development Corp. - Turn to Joy, Early Care &amp; Learning</t>
  </si>
  <si>
    <t>$19,000.00   $9,000.00  $15,000.00</t>
  </si>
  <si>
    <t>Brattleboro</t>
  </si>
  <si>
    <t>Lamoille</t>
  </si>
  <si>
    <t xml:space="preserve">Yes        </t>
  </si>
  <si>
    <t>03-0266396</t>
  </si>
  <si>
    <t>Stepping Stones Preschool</t>
  </si>
  <si>
    <t>3628 Route 103, Proctorsville, VT  05153</t>
  </si>
  <si>
    <t>Kim Sherman</t>
  </si>
  <si>
    <t>(802) 226-7760</t>
  </si>
  <si>
    <t>directorsspreschool@tds.net</t>
  </si>
  <si>
    <t>Proctorsville</t>
  </si>
  <si>
    <t>Windsor</t>
  </si>
  <si>
    <t>$20,000.00+ See bank statements/grant</t>
  </si>
  <si>
    <t>$25,000.00+ See bank statement/grant</t>
  </si>
  <si>
    <t>Bennington</t>
  </si>
  <si>
    <t>Morrisville</t>
  </si>
  <si>
    <t>Rutland</t>
  </si>
  <si>
    <t>Rutland County Parent Child Center</t>
  </si>
  <si>
    <t>61 Pleasant Street, Rutland, VT  05701</t>
  </si>
  <si>
    <t>Mary Zigman</t>
  </si>
  <si>
    <t>(802) 775-9711</t>
  </si>
  <si>
    <t>mary.zigman@rcpcc.org</t>
  </si>
  <si>
    <t>22-2589017</t>
  </si>
  <si>
    <t>Replacement of the heating, cooling, and ventilation system</t>
  </si>
  <si>
    <t>Any, $25,000.00</t>
  </si>
  <si>
    <t>$25,000+ Hoehl Family Foundation grant</t>
  </si>
  <si>
    <t>P.O. Box 829, Morrisville, VT  05661</t>
  </si>
  <si>
    <t>(802) 888-1261</t>
  </si>
  <si>
    <t>03-0368569</t>
  </si>
  <si>
    <t>To purchase &amp; install a commercial dishwasher</t>
  </si>
  <si>
    <t>pixie@riverartsvt.org</t>
  </si>
  <si>
    <t>Mary Paul ( Pixie) Loomis</t>
  </si>
  <si>
    <t>$6,000.00 See thank you notes</t>
  </si>
  <si>
    <t>River Arts of Morrisville, Inc.</t>
  </si>
  <si>
    <t>Winston Prouty Center for Child &amp; Family Development</t>
  </si>
  <si>
    <t>03-0229781</t>
  </si>
  <si>
    <t>209 Austine Drive, Brattleboro, VT  05301</t>
  </si>
  <si>
    <t>Chloe Learey</t>
  </si>
  <si>
    <t>(802) 257-7852 x 301</t>
  </si>
  <si>
    <t>chloe@winstonprouty.org</t>
  </si>
  <si>
    <t>To replace an inefficient hot water heater</t>
  </si>
  <si>
    <t>FY2017</t>
  </si>
  <si>
    <t>$15,155.31 See bank statement &amp; thank you letters</t>
  </si>
  <si>
    <t>FY2019</t>
  </si>
  <si>
    <t>Swanton</t>
  </si>
  <si>
    <t>Town of Swanton</t>
  </si>
  <si>
    <t>1 Academy Street, Swanton, VT  05488</t>
  </si>
  <si>
    <t>Caleb Rupp</t>
  </si>
  <si>
    <t>(802) 868-7656</t>
  </si>
  <si>
    <t>director@swantonlibrary.org</t>
  </si>
  <si>
    <t>03-0179402</t>
  </si>
  <si>
    <t>To replace inefficient lighting fixtures</t>
  </si>
  <si>
    <t>$1,400.00+ See bank reconciliation report</t>
  </si>
  <si>
    <t>501 (c) (6)</t>
  </si>
  <si>
    <t>FY2016; FY2018; FY2019</t>
  </si>
  <si>
    <t>REDG-Purchased machinery (Vermont Nut Free Chocolates);  REGD-Wine equipment (Snow Farm Vineyard &amp; Winery); REDG-Building relocation &amp; expansion (Island Auto Haven, LLC)</t>
  </si>
  <si>
    <t>ED grant-Renovation of their new facility on the former Austine Campus</t>
  </si>
  <si>
    <t>Montpelier</t>
  </si>
  <si>
    <t>50 Joy Drive, South Burlington, VT  05403</t>
  </si>
  <si>
    <t>(802) 861-2580</t>
  </si>
  <si>
    <t>charlotteb@lundvt.org</t>
  </si>
  <si>
    <t>03-0179434</t>
  </si>
  <si>
    <t>Safety improvements to their kitchen</t>
  </si>
  <si>
    <t>$12,500.00+ See bank balance</t>
  </si>
  <si>
    <t>$11,713.11; $15,000.00; $10,000.00</t>
  </si>
  <si>
    <t>FY2018; FY2016; FY2014</t>
  </si>
  <si>
    <t>Replaced roof top HVAC units;                        Roof replacement;                                                Facility renovation</t>
  </si>
  <si>
    <t>South Burlington</t>
  </si>
  <si>
    <t>Lund Family Center</t>
  </si>
  <si>
    <t>Northwest Access TV</t>
  </si>
  <si>
    <t>616 Franklin Park West, St. Albans, VT  05478</t>
  </si>
  <si>
    <t>Elizabeth Malone</t>
  </si>
  <si>
    <t>(802) 782-8676</t>
  </si>
  <si>
    <t>elizabeth@northwestaccess.tv</t>
  </si>
  <si>
    <t>03-0363333</t>
  </si>
  <si>
    <t>To purchase media equipment</t>
  </si>
  <si>
    <t>To purchase equipment &amp; software</t>
  </si>
  <si>
    <t>$18,145.98 Comcast quarterly payments</t>
  </si>
  <si>
    <t>Actually no, he checked the wrong box</t>
  </si>
  <si>
    <t>ReSOURCE</t>
  </si>
  <si>
    <t>329 Harvest Lane, Suite 200, Williston, VT  05495</t>
  </si>
  <si>
    <t>Thomas Longstreth</t>
  </si>
  <si>
    <t>(802) 857-4342</t>
  </si>
  <si>
    <t>tlongstreth@resourcevt.org</t>
  </si>
  <si>
    <t>03-0326293</t>
  </si>
  <si>
    <t>To update windows, doors and new exterior vinyl siding</t>
  </si>
  <si>
    <t>$10,000.00+ See Thomas Longstreth letter</t>
  </si>
  <si>
    <t>$19,000.00; $10,000.00; $10,000 &amp; $13,000.00</t>
  </si>
  <si>
    <t>FY2017; FY2015; FY2015; FY2015</t>
  </si>
  <si>
    <t>03-0341034</t>
  </si>
  <si>
    <t>The school's relocation project</t>
  </si>
  <si>
    <t>(802) 245-4746</t>
  </si>
  <si>
    <t>teshabuss@gmail.com</t>
  </si>
  <si>
    <t>Tesha Buss</t>
  </si>
  <si>
    <t>Woodstock</t>
  </si>
  <si>
    <t>$25,000.00+ See documents</t>
  </si>
  <si>
    <t>Woodstock Community Playschool, Inc.</t>
  </si>
  <si>
    <t>54 River Street, Woodstock, VT  05091</t>
  </si>
  <si>
    <t>Center for Arts and Learning</t>
  </si>
  <si>
    <t>Alice Dodge</t>
  </si>
  <si>
    <t>(802) 595-5252</t>
  </si>
  <si>
    <t>director@cal-vt.org</t>
  </si>
  <si>
    <t>45-5195841</t>
  </si>
  <si>
    <t>Installation of an elevator</t>
  </si>
  <si>
    <t>Sunrise Family Resource Center</t>
  </si>
  <si>
    <t>P.O. Box 1517, Bennington, VT  05201</t>
  </si>
  <si>
    <t>Denise Main</t>
  </si>
  <si>
    <t>(802) 442-011</t>
  </si>
  <si>
    <t>dmain@sunrisepcc.com</t>
  </si>
  <si>
    <t>03-0222789</t>
  </si>
  <si>
    <t>$9,597.45 See ECE playground matching funds report</t>
  </si>
  <si>
    <t>Starksboro</t>
  </si>
  <si>
    <t>Starksboro Village Meetinghouse</t>
  </si>
  <si>
    <t>Keegan Tierney</t>
  </si>
  <si>
    <t>(802) 777-9431</t>
  </si>
  <si>
    <t>board@starksboromeetinghouse.org</t>
  </si>
  <si>
    <t>03-6025525</t>
  </si>
  <si>
    <t>Restoration of the Starksboro Village Meetinghouse</t>
  </si>
  <si>
    <t>$11,500.00 needed for the roof work to commence</t>
  </si>
  <si>
    <t xml:space="preserve">$25,000+ See grant letters </t>
  </si>
  <si>
    <t>$10,000.00 See minutes; $8,920.00 see Treasurer's Report</t>
  </si>
  <si>
    <t>ED - Purchased pickup; HS - Renovations at the Barre location; HS - Renovations to the Morrisville location; REDG - Expansion of 5 facilities statewide</t>
  </si>
  <si>
    <t>FY2020 New Appropriation</t>
  </si>
  <si>
    <t>FY2019 Funds Available</t>
  </si>
  <si>
    <t>Total Funds Available</t>
  </si>
  <si>
    <t>Balance Available</t>
  </si>
  <si>
    <t>Any; $11,500.00 needed for the roof work to commence</t>
  </si>
  <si>
    <t>01181-07-ED-025</t>
  </si>
  <si>
    <t>Renovating/expanding the attached garage space; including a new heating system &amp; handicapped accessibility ramp</t>
  </si>
  <si>
    <t xml:space="preserve">To make safety enhancements &amp; improvements to the early childhood playground </t>
  </si>
  <si>
    <t>01181-07-ED-026</t>
  </si>
  <si>
    <t>01181-07-ED-036</t>
  </si>
  <si>
    <t>01181-07-ED-027</t>
  </si>
  <si>
    <t>01181-07-ED-028</t>
  </si>
  <si>
    <t>01181-07-ED-030</t>
  </si>
  <si>
    <t>01181-07-ED-031</t>
  </si>
  <si>
    <t>01181-07-ED-032</t>
  </si>
  <si>
    <t>01181-07-ED-033</t>
  </si>
  <si>
    <t>01181-07-ED-034</t>
  </si>
  <si>
    <t>01181-07-ED-035</t>
  </si>
  <si>
    <t>Charlotte Blend</t>
  </si>
  <si>
    <t>Not shovel-ready, reapply.</t>
  </si>
  <si>
    <t>46 Barre Street, Montpelier, VT  05602</t>
  </si>
  <si>
    <t>Estimate came in cheaper and they do not need the $1,400.00 grant any longer</t>
  </si>
  <si>
    <t>01181-07-ED-029 Free to use next year</t>
  </si>
  <si>
    <t>Yes Complete</t>
  </si>
  <si>
    <t>P.O. Box 5, Starksboro, VT  05487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</si>
</sst>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53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/>
    <xf numFmtId="16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wrapText="1"/>
    </xf>
    <xf numFmtId="0" fontId="0" fillId="5" borderId="1" xfId="0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164" fontId="1" fillId="5" borderId="1" xfId="0" applyNumberFormat="1" applyFont="1" applyFill="1" applyBorder="1" applyAlignment="1">
      <alignment horizontal="left" vertical="top"/>
    </xf>
    <xf numFmtId="0" fontId="0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3" fillId="0" borderId="1" xfId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horizontal="left" vertical="top"/>
    </xf>
    <xf numFmtId="164" fontId="6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164" fontId="0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2" fillId="5" borderId="1" xfId="0" applyNumberFormat="1" applyFont="1" applyFill="1" applyBorder="1"/>
    <xf numFmtId="164" fontId="1" fillId="5" borderId="1" xfId="0" applyNumberFormat="1" applyFont="1" applyFill="1" applyBorder="1"/>
    <xf numFmtId="0" fontId="0" fillId="0" borderId="1" xfId="0" applyFill="1" applyBorder="1" applyAlignment="1">
      <alignment horizontal="left" vertical="top" wrapText="1"/>
    </xf>
    <xf numFmtId="0" fontId="1" fillId="0" borderId="1" xfId="0" applyFont="1" applyBorder="1"/>
    <xf numFmtId="164" fontId="1" fillId="3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64" fontId="0" fillId="0" borderId="1" xfId="0" applyNumberFormat="1" applyFill="1" applyBorder="1"/>
    <xf numFmtId="14" fontId="0" fillId="0" borderId="0" xfId="0" applyNumberFormat="1"/>
    <xf numFmtId="14" fontId="0" fillId="0" borderId="1" xfId="0" applyNumberFormat="1" applyBorder="1"/>
    <xf numFmtId="0" fontId="2" fillId="4" borderId="1" xfId="0" applyFont="1" applyFill="1" applyBorder="1" applyAlignment="1">
      <alignment horizontal="left" wrapText="1"/>
    </xf>
    <xf numFmtId="14" fontId="2" fillId="4" borderId="1" xfId="0" applyNumberFormat="1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izabeth@northwestaccess.tv" TargetMode="External"/><Relationship Id="rId13" Type="http://schemas.openxmlformats.org/officeDocument/2006/relationships/hyperlink" Target="mailto:board@starksboromeetinghouse.org" TargetMode="External"/><Relationship Id="rId3" Type="http://schemas.openxmlformats.org/officeDocument/2006/relationships/hyperlink" Target="mailto:mary.zigman@rcpcc.org" TargetMode="External"/><Relationship Id="rId7" Type="http://schemas.openxmlformats.org/officeDocument/2006/relationships/hyperlink" Target="mailto:charlotteb@lundvt.org" TargetMode="External"/><Relationship Id="rId12" Type="http://schemas.openxmlformats.org/officeDocument/2006/relationships/hyperlink" Target="mailto:dmain@sunrisepcc.com" TargetMode="External"/><Relationship Id="rId2" Type="http://schemas.openxmlformats.org/officeDocument/2006/relationships/hyperlink" Target="mailto:directorsspreschool@tds.net" TargetMode="External"/><Relationship Id="rId1" Type="http://schemas.openxmlformats.org/officeDocument/2006/relationships/hyperlink" Target="mailto:sherri@champlainislands.com" TargetMode="External"/><Relationship Id="rId6" Type="http://schemas.openxmlformats.org/officeDocument/2006/relationships/hyperlink" Target="mailto:director@swantonlibrary.org" TargetMode="External"/><Relationship Id="rId11" Type="http://schemas.openxmlformats.org/officeDocument/2006/relationships/hyperlink" Target="mailto:director@cal-vt.org" TargetMode="External"/><Relationship Id="rId5" Type="http://schemas.openxmlformats.org/officeDocument/2006/relationships/hyperlink" Target="mailto:chloe@winstonprouty.org" TargetMode="External"/><Relationship Id="rId10" Type="http://schemas.openxmlformats.org/officeDocument/2006/relationships/hyperlink" Target="mailto:teshabuss@gmail.com" TargetMode="External"/><Relationship Id="rId4" Type="http://schemas.openxmlformats.org/officeDocument/2006/relationships/hyperlink" Target="mailto:pixie@riverartsvt.org" TargetMode="External"/><Relationship Id="rId9" Type="http://schemas.openxmlformats.org/officeDocument/2006/relationships/hyperlink" Target="mailto:tlongstreth@resourcevt.or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A9D53-1B86-4BB8-92B0-607430FBC3D1}">
  <dimension ref="A1:AE1048576"/>
  <sheetViews>
    <sheetView tabSelected="1" workbookViewId="0">
      <pane ySplit="2" topLeftCell="A3" activePane="bottomLeft" state="frozen"/>
      <selection pane="bottomLeft" sqref="A1:Q25"/>
    </sheetView>
  </sheetViews>
  <sheetFormatPr defaultRowHeight="15" x14ac:dyDescent="0.25"/>
  <cols>
    <col min="1" max="1" width="4.85546875" customWidth="1"/>
    <col min="2" max="2" width="11" customWidth="1"/>
    <col min="3" max="3" width="8.140625" style="7" hidden="1" customWidth="1"/>
    <col min="4" max="4" width="16" customWidth="1"/>
    <col min="5" max="5" width="36.42578125" customWidth="1"/>
    <col min="6" max="6" width="23.28515625" style="8" hidden="1" customWidth="1"/>
    <col min="7" max="7" width="23.5703125" hidden="1" customWidth="1"/>
    <col min="8" max="8" width="14.140625" hidden="1" customWidth="1"/>
    <col min="9" max="9" width="35.28515625" hidden="1" customWidth="1"/>
    <col min="10" max="10" width="10.7109375" hidden="1" customWidth="1"/>
    <col min="11" max="11" width="12" style="7" hidden="1" customWidth="1"/>
    <col min="12" max="12" width="11.5703125" style="6" customWidth="1"/>
    <col min="13" max="13" width="38.5703125" style="8" customWidth="1"/>
    <col min="14" max="14" width="13.5703125" style="6" customWidth="1"/>
    <col min="15" max="15" width="11.5703125" style="13" hidden="1" customWidth="1"/>
    <col min="16" max="16" width="25.5703125" style="13" hidden="1" customWidth="1"/>
    <col min="17" max="17" width="11.140625" style="6" bestFit="1" customWidth="1"/>
    <col min="18" max="18" width="27.42578125" hidden="1" customWidth="1"/>
    <col min="19" max="19" width="9.140625" hidden="1" customWidth="1"/>
    <col min="20" max="20" width="9.140625" style="8" hidden="1" customWidth="1"/>
    <col min="21" max="21" width="11.5703125" style="12" hidden="1" customWidth="1"/>
    <col min="22" max="22" width="9.140625" hidden="1" customWidth="1"/>
    <col min="23" max="23" width="40.5703125" style="11" hidden="1" customWidth="1"/>
    <col min="24" max="24" width="15.5703125" style="5" hidden="1" customWidth="1"/>
    <col min="25" max="25" width="11" hidden="1" customWidth="1"/>
    <col min="26" max="26" width="9.140625" hidden="1" customWidth="1"/>
    <col min="27" max="27" width="11.42578125" hidden="1" customWidth="1"/>
    <col min="28" max="28" width="9.140625" hidden="1" customWidth="1"/>
    <col min="29" max="29" width="11" style="8" hidden="1" customWidth="1"/>
    <col min="30" max="30" width="9.140625" hidden="1" customWidth="1"/>
    <col min="31" max="31" width="11.5703125" style="42" hidden="1" customWidth="1"/>
    <col min="32" max="32" width="9.140625" customWidth="1"/>
  </cols>
  <sheetData>
    <row r="1" spans="1:31" s="7" customFormat="1" x14ac:dyDescent="0.25">
      <c r="F1" s="8"/>
      <c r="L1" s="6"/>
      <c r="M1" s="8"/>
      <c r="N1" s="6"/>
      <c r="O1" s="13"/>
      <c r="P1" s="13"/>
      <c r="Q1" s="6"/>
      <c r="T1" s="8"/>
      <c r="U1" s="12"/>
      <c r="W1" s="11"/>
      <c r="X1" s="5"/>
      <c r="AC1" s="8"/>
      <c r="AE1" s="42"/>
    </row>
    <row r="2" spans="1:31" ht="60" x14ac:dyDescent="0.25">
      <c r="A2" s="9" t="s">
        <v>0</v>
      </c>
      <c r="B2" s="9" t="s">
        <v>1</v>
      </c>
      <c r="C2" s="9" t="s">
        <v>35</v>
      </c>
      <c r="D2" s="10" t="s">
        <v>2</v>
      </c>
      <c r="E2" s="10" t="s">
        <v>3</v>
      </c>
      <c r="F2" s="10" t="s">
        <v>4</v>
      </c>
      <c r="G2" s="10" t="s">
        <v>5</v>
      </c>
      <c r="H2" s="1" t="s">
        <v>6</v>
      </c>
      <c r="I2" s="9" t="s">
        <v>7</v>
      </c>
      <c r="J2" s="9" t="s">
        <v>8</v>
      </c>
      <c r="K2" s="9" t="s">
        <v>36</v>
      </c>
      <c r="L2" s="2" t="s">
        <v>9</v>
      </c>
      <c r="M2" s="10" t="s">
        <v>10</v>
      </c>
      <c r="N2" s="3" t="s">
        <v>11</v>
      </c>
      <c r="O2" s="3" t="s">
        <v>12</v>
      </c>
      <c r="P2" s="3" t="s">
        <v>13</v>
      </c>
      <c r="Q2" s="2" t="s">
        <v>14</v>
      </c>
      <c r="R2" s="2" t="s">
        <v>15</v>
      </c>
      <c r="S2" s="10" t="s">
        <v>16</v>
      </c>
      <c r="T2" s="10" t="s">
        <v>17</v>
      </c>
      <c r="U2" s="3" t="s">
        <v>18</v>
      </c>
      <c r="V2" s="10" t="s">
        <v>19</v>
      </c>
      <c r="W2" s="4" t="s">
        <v>41</v>
      </c>
      <c r="X2" s="51" t="s">
        <v>20</v>
      </c>
      <c r="Y2" s="44" t="s">
        <v>21</v>
      </c>
      <c r="Z2" s="44" t="s">
        <v>22</v>
      </c>
      <c r="AA2" s="44" t="s">
        <v>23</v>
      </c>
      <c r="AB2" s="44" t="s">
        <v>24</v>
      </c>
      <c r="AC2" s="44" t="s">
        <v>25</v>
      </c>
      <c r="AD2" s="44" t="s">
        <v>26</v>
      </c>
      <c r="AE2" s="45" t="s">
        <v>27</v>
      </c>
    </row>
    <row r="3" spans="1:31" ht="38.25" customHeight="1" x14ac:dyDescent="0.25">
      <c r="A3" s="22">
        <v>1</v>
      </c>
      <c r="B3" s="22" t="s">
        <v>39</v>
      </c>
      <c r="C3" s="19" t="s">
        <v>30</v>
      </c>
      <c r="D3" s="22" t="s">
        <v>161</v>
      </c>
      <c r="E3" s="23" t="s">
        <v>162</v>
      </c>
      <c r="F3" s="23" t="s">
        <v>196</v>
      </c>
      <c r="G3" s="22" t="s">
        <v>163</v>
      </c>
      <c r="H3" s="23" t="s">
        <v>164</v>
      </c>
      <c r="I3" s="20" t="s">
        <v>165</v>
      </c>
      <c r="J3" s="22" t="s">
        <v>166</v>
      </c>
      <c r="K3" s="22"/>
      <c r="L3" s="15">
        <v>18920</v>
      </c>
      <c r="M3" s="37" t="s">
        <v>167</v>
      </c>
      <c r="N3" s="24">
        <v>78920</v>
      </c>
      <c r="O3" s="23" t="s">
        <v>176</v>
      </c>
      <c r="P3" s="25" t="s">
        <v>170</v>
      </c>
      <c r="Q3" s="17">
        <v>11500</v>
      </c>
      <c r="R3" s="23" t="s">
        <v>168</v>
      </c>
      <c r="S3" s="22" t="s">
        <v>31</v>
      </c>
      <c r="T3" s="23"/>
      <c r="U3" s="25"/>
      <c r="V3" s="22" t="s">
        <v>31</v>
      </c>
      <c r="W3" s="23"/>
      <c r="X3" s="9" t="s">
        <v>177</v>
      </c>
      <c r="Y3" s="9" t="s">
        <v>30</v>
      </c>
      <c r="Z3" s="9" t="s">
        <v>30</v>
      </c>
      <c r="AA3" s="9" t="s">
        <v>30</v>
      </c>
      <c r="AB3" s="9" t="s">
        <v>30</v>
      </c>
      <c r="AC3" s="10" t="s">
        <v>195</v>
      </c>
      <c r="AD3" s="9">
        <v>2889976</v>
      </c>
      <c r="AE3" s="50">
        <v>43853</v>
      </c>
    </row>
    <row r="4" spans="1:31" ht="48" customHeight="1" x14ac:dyDescent="0.25">
      <c r="A4" s="22">
        <v>2</v>
      </c>
      <c r="B4" s="22" t="s">
        <v>64</v>
      </c>
      <c r="C4" s="14" t="s">
        <v>30</v>
      </c>
      <c r="D4" s="22" t="s">
        <v>64</v>
      </c>
      <c r="E4" s="22" t="s">
        <v>154</v>
      </c>
      <c r="F4" s="23" t="s">
        <v>155</v>
      </c>
      <c r="G4" s="22" t="s">
        <v>156</v>
      </c>
      <c r="H4" s="22" t="s">
        <v>157</v>
      </c>
      <c r="I4" s="20" t="s">
        <v>158</v>
      </c>
      <c r="J4" s="22" t="s">
        <v>159</v>
      </c>
      <c r="K4" s="22" t="s">
        <v>30</v>
      </c>
      <c r="L4" s="15">
        <v>9597.4500000000007</v>
      </c>
      <c r="M4" s="23" t="s">
        <v>179</v>
      </c>
      <c r="N4" s="24">
        <v>19194.900000000001</v>
      </c>
      <c r="O4" s="25">
        <v>9597.4500000000007</v>
      </c>
      <c r="P4" s="25" t="s">
        <v>160</v>
      </c>
      <c r="Q4" s="17">
        <v>6000</v>
      </c>
      <c r="R4" s="22"/>
      <c r="S4" s="22" t="s">
        <v>31</v>
      </c>
      <c r="T4" s="23"/>
      <c r="U4" s="25"/>
      <c r="V4" s="22" t="s">
        <v>31</v>
      </c>
      <c r="W4" s="23"/>
      <c r="X4" s="47" t="s">
        <v>180</v>
      </c>
      <c r="Y4" s="47" t="s">
        <v>30</v>
      </c>
      <c r="Z4" s="47" t="s">
        <v>30</v>
      </c>
      <c r="AA4" s="47" t="s">
        <v>30</v>
      </c>
      <c r="AB4" s="47" t="s">
        <v>30</v>
      </c>
      <c r="AC4" s="4" t="s">
        <v>31</v>
      </c>
      <c r="AD4" s="47">
        <v>254083</v>
      </c>
      <c r="AE4" s="48">
        <v>43756</v>
      </c>
    </row>
    <row r="5" spans="1:31" ht="45" customHeight="1" x14ac:dyDescent="0.25">
      <c r="A5" s="22">
        <v>3</v>
      </c>
      <c r="B5" s="22" t="s">
        <v>40</v>
      </c>
      <c r="C5" s="18" t="s">
        <v>30</v>
      </c>
      <c r="D5" s="22" t="s">
        <v>42</v>
      </c>
      <c r="E5" s="23" t="s">
        <v>49</v>
      </c>
      <c r="F5" s="23" t="s">
        <v>43</v>
      </c>
      <c r="G5" s="22" t="s">
        <v>44</v>
      </c>
      <c r="H5" s="22" t="s">
        <v>45</v>
      </c>
      <c r="I5" s="20" t="s">
        <v>46</v>
      </c>
      <c r="J5" s="22" t="s">
        <v>47</v>
      </c>
      <c r="K5" s="23" t="s">
        <v>103</v>
      </c>
      <c r="L5" s="15">
        <v>25000</v>
      </c>
      <c r="M5" s="23" t="s">
        <v>48</v>
      </c>
      <c r="N5" s="24">
        <v>350000</v>
      </c>
      <c r="O5" s="25" t="s">
        <v>29</v>
      </c>
      <c r="P5" s="25" t="s">
        <v>63</v>
      </c>
      <c r="Q5" s="17">
        <v>10000</v>
      </c>
      <c r="R5" s="22"/>
      <c r="S5" s="22" t="s">
        <v>30</v>
      </c>
      <c r="T5" s="23" t="s">
        <v>104</v>
      </c>
      <c r="U5" s="30" t="s">
        <v>50</v>
      </c>
      <c r="V5" s="22" t="s">
        <v>31</v>
      </c>
      <c r="W5" s="23" t="s">
        <v>105</v>
      </c>
      <c r="X5" s="47" t="s">
        <v>182</v>
      </c>
      <c r="Y5" s="47" t="s">
        <v>30</v>
      </c>
      <c r="Z5" s="47" t="s">
        <v>30</v>
      </c>
      <c r="AA5" s="47" t="s">
        <v>30</v>
      </c>
      <c r="AB5" s="47" t="s">
        <v>30</v>
      </c>
      <c r="AC5" s="4" t="s">
        <v>31</v>
      </c>
      <c r="AD5" s="47">
        <v>247391</v>
      </c>
      <c r="AE5" s="48">
        <v>43740</v>
      </c>
    </row>
    <row r="6" spans="1:31" ht="24.75" customHeight="1" x14ac:dyDescent="0.25">
      <c r="A6" s="22">
        <v>4</v>
      </c>
      <c r="B6" s="22" t="s">
        <v>40</v>
      </c>
      <c r="C6" s="14" t="s">
        <v>30</v>
      </c>
      <c r="D6" s="22" t="s">
        <v>117</v>
      </c>
      <c r="E6" s="22" t="s">
        <v>118</v>
      </c>
      <c r="F6" s="23" t="s">
        <v>108</v>
      </c>
      <c r="G6" s="22" t="s">
        <v>190</v>
      </c>
      <c r="H6" s="22" t="s">
        <v>109</v>
      </c>
      <c r="I6" s="20" t="s">
        <v>110</v>
      </c>
      <c r="J6" s="22" t="s">
        <v>111</v>
      </c>
      <c r="K6" s="22" t="s">
        <v>30</v>
      </c>
      <c r="L6" s="15">
        <v>12500</v>
      </c>
      <c r="M6" s="23" t="s">
        <v>112</v>
      </c>
      <c r="N6" s="24">
        <v>50450</v>
      </c>
      <c r="O6" s="25">
        <v>12500</v>
      </c>
      <c r="P6" s="25" t="s">
        <v>113</v>
      </c>
      <c r="Q6" s="17">
        <v>5000</v>
      </c>
      <c r="R6" s="22"/>
      <c r="S6" s="22" t="s">
        <v>30</v>
      </c>
      <c r="T6" s="23" t="s">
        <v>115</v>
      </c>
      <c r="U6" s="25" t="s">
        <v>114</v>
      </c>
      <c r="V6" s="22" t="s">
        <v>31</v>
      </c>
      <c r="W6" s="23" t="s">
        <v>116</v>
      </c>
      <c r="X6" s="47" t="s">
        <v>183</v>
      </c>
      <c r="Y6" s="47" t="s">
        <v>30</v>
      </c>
      <c r="Z6" s="47" t="s">
        <v>30</v>
      </c>
      <c r="AA6" s="47" t="s">
        <v>30</v>
      </c>
      <c r="AB6" s="47" t="s">
        <v>30</v>
      </c>
      <c r="AC6" s="49" t="s">
        <v>31</v>
      </c>
      <c r="AD6" s="47">
        <v>247392</v>
      </c>
      <c r="AE6" s="48">
        <v>43740</v>
      </c>
    </row>
    <row r="7" spans="1:31" ht="22.5" customHeight="1" x14ac:dyDescent="0.25">
      <c r="A7" s="22">
        <v>5</v>
      </c>
      <c r="B7" s="22" t="s">
        <v>32</v>
      </c>
      <c r="C7" s="14" t="s">
        <v>30</v>
      </c>
      <c r="D7" s="22" t="s">
        <v>94</v>
      </c>
      <c r="E7" s="22" t="s">
        <v>95</v>
      </c>
      <c r="F7" s="23" t="s">
        <v>96</v>
      </c>
      <c r="G7" s="22" t="s">
        <v>97</v>
      </c>
      <c r="H7" s="22" t="s">
        <v>98</v>
      </c>
      <c r="I7" s="20" t="s">
        <v>99</v>
      </c>
      <c r="J7" s="22" t="s">
        <v>100</v>
      </c>
      <c r="K7" s="22" t="s">
        <v>38</v>
      </c>
      <c r="L7" s="15">
        <v>1400</v>
      </c>
      <c r="M7" s="23" t="s">
        <v>101</v>
      </c>
      <c r="N7" s="24">
        <v>7000</v>
      </c>
      <c r="O7" s="25">
        <v>1100</v>
      </c>
      <c r="P7" s="25" t="s">
        <v>102</v>
      </c>
      <c r="Q7" s="17">
        <v>1400</v>
      </c>
      <c r="R7" s="4" t="s">
        <v>193</v>
      </c>
      <c r="S7" s="22" t="s">
        <v>31</v>
      </c>
      <c r="T7" s="23"/>
      <c r="U7" s="25"/>
      <c r="V7" s="22" t="s">
        <v>31</v>
      </c>
      <c r="W7" s="23"/>
      <c r="X7" s="4" t="s">
        <v>194</v>
      </c>
      <c r="Y7" s="21"/>
      <c r="Z7" s="21"/>
      <c r="AA7" s="21"/>
      <c r="AB7" s="21"/>
      <c r="AC7" s="40"/>
      <c r="AD7" s="21"/>
      <c r="AE7" s="46"/>
    </row>
    <row r="8" spans="1:31" ht="30" x14ac:dyDescent="0.25">
      <c r="A8" s="22">
        <v>6</v>
      </c>
      <c r="B8" s="22" t="s">
        <v>32</v>
      </c>
      <c r="C8" s="14" t="s">
        <v>30</v>
      </c>
      <c r="D8" s="22" t="s">
        <v>33</v>
      </c>
      <c r="E8" s="22" t="s">
        <v>119</v>
      </c>
      <c r="F8" s="23" t="s">
        <v>120</v>
      </c>
      <c r="G8" s="22" t="s">
        <v>121</v>
      </c>
      <c r="H8" s="22" t="s">
        <v>122</v>
      </c>
      <c r="I8" s="20" t="s">
        <v>123</v>
      </c>
      <c r="J8" s="22" t="s">
        <v>124</v>
      </c>
      <c r="K8" s="22" t="s">
        <v>30</v>
      </c>
      <c r="L8" s="15">
        <v>17262</v>
      </c>
      <c r="M8" s="23" t="s">
        <v>125</v>
      </c>
      <c r="N8" s="24">
        <v>34525</v>
      </c>
      <c r="O8" s="25" t="s">
        <v>29</v>
      </c>
      <c r="P8" s="25" t="s">
        <v>127</v>
      </c>
      <c r="Q8" s="17">
        <v>5000</v>
      </c>
      <c r="R8" s="22"/>
      <c r="S8" s="22" t="s">
        <v>30</v>
      </c>
      <c r="T8" s="23" t="s">
        <v>93</v>
      </c>
      <c r="U8" s="25">
        <v>4140</v>
      </c>
      <c r="V8" s="22" t="s">
        <v>31</v>
      </c>
      <c r="W8" s="23" t="s">
        <v>126</v>
      </c>
      <c r="X8" s="9" t="s">
        <v>184</v>
      </c>
      <c r="Y8" s="9" t="s">
        <v>30</v>
      </c>
      <c r="Z8" s="9" t="s">
        <v>30</v>
      </c>
      <c r="AA8" s="9" t="s">
        <v>30</v>
      </c>
      <c r="AB8" s="9" t="s">
        <v>30</v>
      </c>
      <c r="AC8" s="10" t="s">
        <v>195</v>
      </c>
      <c r="AD8" s="9">
        <v>248163</v>
      </c>
      <c r="AE8" s="50">
        <v>43742</v>
      </c>
    </row>
    <row r="9" spans="1:31" ht="30" x14ac:dyDescent="0.25">
      <c r="A9" s="22">
        <v>7</v>
      </c>
      <c r="B9" s="22" t="s">
        <v>52</v>
      </c>
      <c r="C9" s="14" t="s">
        <v>30</v>
      </c>
      <c r="D9" s="22" t="s">
        <v>65</v>
      </c>
      <c r="E9" s="22" t="s">
        <v>83</v>
      </c>
      <c r="F9" s="23" t="s">
        <v>76</v>
      </c>
      <c r="G9" s="22" t="s">
        <v>81</v>
      </c>
      <c r="H9" s="22" t="s">
        <v>77</v>
      </c>
      <c r="I9" s="20" t="s">
        <v>80</v>
      </c>
      <c r="J9" s="22" t="s">
        <v>78</v>
      </c>
      <c r="K9" s="22" t="s">
        <v>30</v>
      </c>
      <c r="L9" s="15">
        <v>2000</v>
      </c>
      <c r="M9" s="23" t="s">
        <v>79</v>
      </c>
      <c r="N9" s="24">
        <v>4000</v>
      </c>
      <c r="O9" s="25">
        <v>1000</v>
      </c>
      <c r="P9" s="25" t="s">
        <v>82</v>
      </c>
      <c r="Q9" s="17">
        <v>2000</v>
      </c>
      <c r="R9" s="22"/>
      <c r="S9" s="22" t="s">
        <v>31</v>
      </c>
      <c r="T9" s="23"/>
      <c r="U9" s="25"/>
      <c r="V9" s="22" t="s">
        <v>31</v>
      </c>
      <c r="W9" s="23"/>
      <c r="X9" s="47" t="s">
        <v>185</v>
      </c>
      <c r="Y9" s="47" t="s">
        <v>30</v>
      </c>
      <c r="Z9" s="47" t="s">
        <v>30</v>
      </c>
      <c r="AA9" s="47" t="s">
        <v>30</v>
      </c>
      <c r="AB9" s="47" t="s">
        <v>30</v>
      </c>
      <c r="AC9" s="4" t="s">
        <v>31</v>
      </c>
      <c r="AD9" s="47">
        <v>254441</v>
      </c>
      <c r="AE9" s="48">
        <v>43756</v>
      </c>
    </row>
    <row r="10" spans="1:31" ht="30" x14ac:dyDescent="0.25">
      <c r="A10" s="22">
        <v>8</v>
      </c>
      <c r="B10" s="22" t="s">
        <v>66</v>
      </c>
      <c r="C10" s="14" t="s">
        <v>30</v>
      </c>
      <c r="D10" s="22" t="s">
        <v>66</v>
      </c>
      <c r="E10" s="22" t="s">
        <v>67</v>
      </c>
      <c r="F10" s="23" t="s">
        <v>68</v>
      </c>
      <c r="G10" s="22" t="s">
        <v>69</v>
      </c>
      <c r="H10" s="22" t="s">
        <v>70</v>
      </c>
      <c r="I10" s="20" t="s">
        <v>71</v>
      </c>
      <c r="J10" s="22" t="s">
        <v>72</v>
      </c>
      <c r="K10" s="22" t="s">
        <v>30</v>
      </c>
      <c r="L10" s="15">
        <v>25000</v>
      </c>
      <c r="M10" s="23" t="s">
        <v>73</v>
      </c>
      <c r="N10" s="24">
        <v>145000</v>
      </c>
      <c r="O10" s="25" t="s">
        <v>74</v>
      </c>
      <c r="P10" s="25" t="s">
        <v>75</v>
      </c>
      <c r="Q10" s="17">
        <v>20000</v>
      </c>
      <c r="R10" s="22"/>
      <c r="S10" s="22" t="s">
        <v>31</v>
      </c>
      <c r="T10" s="23"/>
      <c r="U10" s="25"/>
      <c r="V10" s="22" t="s">
        <v>30</v>
      </c>
      <c r="W10" s="23" t="s">
        <v>128</v>
      </c>
      <c r="X10" s="47" t="s">
        <v>186</v>
      </c>
      <c r="Y10" s="47" t="s">
        <v>30</v>
      </c>
      <c r="Z10" s="47" t="s">
        <v>30</v>
      </c>
      <c r="AA10" s="47" t="s">
        <v>30</v>
      </c>
      <c r="AB10" s="47" t="s">
        <v>30</v>
      </c>
      <c r="AC10" s="4" t="s">
        <v>31</v>
      </c>
      <c r="AD10" s="47">
        <v>247775</v>
      </c>
      <c r="AE10" s="48">
        <v>43741</v>
      </c>
    </row>
    <row r="11" spans="1:31" ht="30" customHeight="1" x14ac:dyDescent="0.25">
      <c r="A11" s="22">
        <v>9</v>
      </c>
      <c r="B11" s="22" t="s">
        <v>28</v>
      </c>
      <c r="C11" s="14" t="s">
        <v>30</v>
      </c>
      <c r="D11" s="22" t="s">
        <v>34</v>
      </c>
      <c r="E11" s="22" t="s">
        <v>129</v>
      </c>
      <c r="F11" s="23" t="s">
        <v>130</v>
      </c>
      <c r="G11" s="22" t="s">
        <v>131</v>
      </c>
      <c r="H11" s="22" t="s">
        <v>132</v>
      </c>
      <c r="I11" s="20" t="s">
        <v>133</v>
      </c>
      <c r="J11" s="22" t="s">
        <v>134</v>
      </c>
      <c r="K11" s="22" t="s">
        <v>30</v>
      </c>
      <c r="L11" s="15">
        <v>10000</v>
      </c>
      <c r="M11" s="23" t="s">
        <v>135</v>
      </c>
      <c r="N11" s="24">
        <v>26200</v>
      </c>
      <c r="O11" s="25">
        <v>5000</v>
      </c>
      <c r="P11" s="25" t="s">
        <v>136</v>
      </c>
      <c r="Q11" s="17">
        <v>10000</v>
      </c>
      <c r="R11" s="22"/>
      <c r="S11" s="22" t="s">
        <v>30</v>
      </c>
      <c r="T11" s="23" t="s">
        <v>138</v>
      </c>
      <c r="U11" s="25" t="s">
        <v>137</v>
      </c>
      <c r="V11" s="22" t="s">
        <v>31</v>
      </c>
      <c r="W11" s="23" t="s">
        <v>171</v>
      </c>
      <c r="X11" s="47" t="s">
        <v>187</v>
      </c>
      <c r="Y11" s="47" t="s">
        <v>30</v>
      </c>
      <c r="Z11" s="47" t="s">
        <v>30</v>
      </c>
      <c r="AA11" s="47" t="s">
        <v>30</v>
      </c>
      <c r="AB11" s="47" t="s">
        <v>30</v>
      </c>
      <c r="AC11" s="4" t="s">
        <v>31</v>
      </c>
      <c r="AD11" s="47">
        <v>247394</v>
      </c>
      <c r="AE11" s="48">
        <v>43740</v>
      </c>
    </row>
    <row r="12" spans="1:31" ht="30" x14ac:dyDescent="0.25">
      <c r="A12" s="22">
        <v>10</v>
      </c>
      <c r="B12" s="22" t="s">
        <v>28</v>
      </c>
      <c r="C12" s="14" t="s">
        <v>30</v>
      </c>
      <c r="D12" s="22" t="s">
        <v>107</v>
      </c>
      <c r="E12" s="22" t="s">
        <v>148</v>
      </c>
      <c r="F12" s="23" t="s">
        <v>192</v>
      </c>
      <c r="G12" s="22" t="s">
        <v>149</v>
      </c>
      <c r="H12" s="22" t="s">
        <v>150</v>
      </c>
      <c r="I12" s="20" t="s">
        <v>151</v>
      </c>
      <c r="J12" s="22" t="s">
        <v>152</v>
      </c>
      <c r="K12" s="22" t="s">
        <v>30</v>
      </c>
      <c r="L12" s="15">
        <v>25000</v>
      </c>
      <c r="M12" s="23" t="s">
        <v>153</v>
      </c>
      <c r="N12" s="24">
        <v>319785</v>
      </c>
      <c r="O12" s="25" t="s">
        <v>29</v>
      </c>
      <c r="P12" s="26" t="s">
        <v>169</v>
      </c>
      <c r="Q12" s="39">
        <v>0</v>
      </c>
      <c r="R12" s="16" t="s">
        <v>191</v>
      </c>
      <c r="S12" s="22" t="s">
        <v>31</v>
      </c>
      <c r="T12" s="23"/>
      <c r="U12" s="25"/>
      <c r="V12" s="22" t="s">
        <v>31</v>
      </c>
      <c r="W12" s="23"/>
      <c r="X12" s="21"/>
      <c r="Y12" s="21"/>
      <c r="Z12" s="21"/>
      <c r="AA12" s="21"/>
      <c r="AB12" s="21"/>
      <c r="AC12" s="40"/>
      <c r="AD12" s="21"/>
      <c r="AE12" s="46"/>
    </row>
    <row r="13" spans="1:31" ht="30.75" customHeight="1" x14ac:dyDescent="0.25">
      <c r="A13" s="22">
        <v>11</v>
      </c>
      <c r="B13" s="22" t="s">
        <v>37</v>
      </c>
      <c r="C13" s="14" t="s">
        <v>30</v>
      </c>
      <c r="D13" s="22" t="s">
        <v>51</v>
      </c>
      <c r="E13" s="23" t="s">
        <v>84</v>
      </c>
      <c r="F13" s="23" t="s">
        <v>86</v>
      </c>
      <c r="G13" s="22" t="s">
        <v>87</v>
      </c>
      <c r="H13" s="23" t="s">
        <v>88</v>
      </c>
      <c r="I13" s="20" t="s">
        <v>89</v>
      </c>
      <c r="J13" s="22" t="s">
        <v>85</v>
      </c>
      <c r="K13" s="22" t="s">
        <v>30</v>
      </c>
      <c r="L13" s="15">
        <v>15000</v>
      </c>
      <c r="M13" s="23" t="s">
        <v>90</v>
      </c>
      <c r="N13" s="24">
        <v>30000</v>
      </c>
      <c r="O13" s="25">
        <v>10000</v>
      </c>
      <c r="P13" s="25" t="s">
        <v>92</v>
      </c>
      <c r="Q13" s="17">
        <v>10000</v>
      </c>
      <c r="R13" s="22"/>
      <c r="S13" s="22" t="s">
        <v>30</v>
      </c>
      <c r="T13" s="23" t="s">
        <v>91</v>
      </c>
      <c r="U13" s="25">
        <v>22100</v>
      </c>
      <c r="V13" s="22" t="s">
        <v>31</v>
      </c>
      <c r="W13" s="23" t="s">
        <v>106</v>
      </c>
      <c r="X13" s="47" t="s">
        <v>188</v>
      </c>
      <c r="Y13" s="47" t="s">
        <v>30</v>
      </c>
      <c r="Z13" s="47" t="s">
        <v>30</v>
      </c>
      <c r="AA13" s="47" t="s">
        <v>30</v>
      </c>
      <c r="AB13" s="47" t="s">
        <v>30</v>
      </c>
      <c r="AC13" s="4" t="s">
        <v>31</v>
      </c>
      <c r="AD13" s="47">
        <v>248167</v>
      </c>
      <c r="AE13" s="48">
        <v>43742</v>
      </c>
    </row>
    <row r="14" spans="1:31" ht="45" x14ac:dyDescent="0.25">
      <c r="A14" s="22">
        <v>12</v>
      </c>
      <c r="B14" s="22" t="s">
        <v>61</v>
      </c>
      <c r="C14" s="14" t="s">
        <v>30</v>
      </c>
      <c r="D14" s="22" t="s">
        <v>60</v>
      </c>
      <c r="E14" s="22" t="s">
        <v>55</v>
      </c>
      <c r="F14" s="23" t="s">
        <v>56</v>
      </c>
      <c r="G14" s="22" t="s">
        <v>57</v>
      </c>
      <c r="H14" s="22" t="s">
        <v>58</v>
      </c>
      <c r="I14" s="20" t="s">
        <v>59</v>
      </c>
      <c r="J14" s="22" t="s">
        <v>54</v>
      </c>
      <c r="K14" s="22" t="s">
        <v>53</v>
      </c>
      <c r="L14" s="15">
        <v>20000</v>
      </c>
      <c r="M14" s="23" t="s">
        <v>178</v>
      </c>
      <c r="N14" s="24">
        <v>61329.74</v>
      </c>
      <c r="O14" s="25">
        <v>14850</v>
      </c>
      <c r="P14" s="25" t="s">
        <v>62</v>
      </c>
      <c r="Q14" s="17">
        <v>14850</v>
      </c>
      <c r="R14" s="22"/>
      <c r="S14" s="22" t="s">
        <v>31</v>
      </c>
      <c r="T14" s="23"/>
      <c r="U14" s="25"/>
      <c r="V14" s="22" t="s">
        <v>31</v>
      </c>
      <c r="W14" s="23"/>
      <c r="X14" s="47" t="s">
        <v>189</v>
      </c>
      <c r="Y14" s="47" t="s">
        <v>30</v>
      </c>
      <c r="Z14" s="47" t="s">
        <v>30</v>
      </c>
      <c r="AA14" s="47" t="s">
        <v>30</v>
      </c>
      <c r="AB14" s="47" t="s">
        <v>30</v>
      </c>
      <c r="AC14" s="4" t="s">
        <v>31</v>
      </c>
      <c r="AD14" s="47">
        <v>251439</v>
      </c>
      <c r="AE14" s="48">
        <v>43754</v>
      </c>
    </row>
    <row r="15" spans="1:31" ht="22.5" customHeight="1" x14ac:dyDescent="0.25">
      <c r="A15" s="22">
        <v>13</v>
      </c>
      <c r="B15" s="22" t="s">
        <v>61</v>
      </c>
      <c r="C15" s="14" t="s">
        <v>30</v>
      </c>
      <c r="D15" s="22" t="s">
        <v>144</v>
      </c>
      <c r="E15" s="22" t="s">
        <v>146</v>
      </c>
      <c r="F15" s="23" t="s">
        <v>147</v>
      </c>
      <c r="G15" s="22" t="s">
        <v>143</v>
      </c>
      <c r="H15" s="22" t="s">
        <v>141</v>
      </c>
      <c r="I15" s="20" t="s">
        <v>142</v>
      </c>
      <c r="J15" s="22" t="s">
        <v>139</v>
      </c>
      <c r="K15" s="22" t="s">
        <v>30</v>
      </c>
      <c r="L15" s="15">
        <v>25000</v>
      </c>
      <c r="M15" s="25" t="s">
        <v>140</v>
      </c>
      <c r="N15" s="24">
        <v>300000</v>
      </c>
      <c r="O15" s="25">
        <v>5000</v>
      </c>
      <c r="P15" s="25" t="s">
        <v>145</v>
      </c>
      <c r="Q15" s="17">
        <v>5337.5</v>
      </c>
      <c r="R15" s="22"/>
      <c r="S15" s="22" t="s">
        <v>31</v>
      </c>
      <c r="T15" s="23"/>
      <c r="U15" s="25"/>
      <c r="V15" s="22" t="s">
        <v>31</v>
      </c>
      <c r="W15" s="23"/>
      <c r="X15" s="9" t="s">
        <v>181</v>
      </c>
      <c r="Y15" s="9" t="s">
        <v>30</v>
      </c>
      <c r="Z15" s="9" t="s">
        <v>30</v>
      </c>
      <c r="AA15" s="9" t="s">
        <v>30</v>
      </c>
      <c r="AB15" s="9" t="s">
        <v>30</v>
      </c>
      <c r="AC15" s="10" t="s">
        <v>195</v>
      </c>
      <c r="AD15" s="9">
        <v>247774</v>
      </c>
      <c r="AE15" s="50">
        <v>43741</v>
      </c>
    </row>
    <row r="16" spans="1:31" x14ac:dyDescent="0.25">
      <c r="A16" s="22"/>
      <c r="B16" s="22"/>
      <c r="C16" s="22"/>
      <c r="D16" s="22"/>
      <c r="E16" s="22"/>
      <c r="F16" s="23"/>
      <c r="G16" s="22"/>
      <c r="H16" s="22"/>
      <c r="I16" s="22"/>
      <c r="J16" s="22"/>
      <c r="K16" s="22"/>
      <c r="L16" s="15">
        <f>SUM(L3:L15)</f>
        <v>206679.45</v>
      </c>
      <c r="M16" s="23"/>
      <c r="N16" s="24"/>
      <c r="O16" s="25"/>
      <c r="P16" s="25"/>
      <c r="Q16" s="17">
        <f>SUM(Q3:Q15)</f>
        <v>101087.5</v>
      </c>
      <c r="R16" s="22"/>
      <c r="S16" s="22"/>
      <c r="T16" s="23"/>
      <c r="U16" s="25"/>
      <c r="V16" s="22"/>
      <c r="W16" s="23"/>
      <c r="X16" s="21"/>
      <c r="Y16" s="29"/>
      <c r="Z16" s="29"/>
      <c r="AA16" s="29"/>
      <c r="AB16" s="29"/>
      <c r="AC16" s="31"/>
      <c r="AD16" s="29"/>
      <c r="AE16" s="43"/>
    </row>
    <row r="17" spans="1:31" x14ac:dyDescent="0.25">
      <c r="A17" s="22"/>
      <c r="B17" s="22"/>
      <c r="C17" s="22"/>
      <c r="D17" s="22"/>
      <c r="E17" s="22"/>
      <c r="F17" s="23"/>
      <c r="G17" s="22"/>
      <c r="H17" s="22"/>
      <c r="I17" s="22"/>
      <c r="J17" s="22"/>
      <c r="K17" s="22"/>
      <c r="L17" s="24"/>
      <c r="M17" s="23"/>
      <c r="N17" s="24"/>
      <c r="O17" s="25"/>
      <c r="P17" s="28"/>
      <c r="Q17" s="27"/>
      <c r="R17" s="22"/>
      <c r="S17" s="22"/>
      <c r="T17" s="23"/>
      <c r="U17" s="25"/>
      <c r="V17" s="22"/>
      <c r="W17" s="23"/>
      <c r="X17" s="21"/>
      <c r="Y17" s="29"/>
      <c r="Z17" s="29"/>
      <c r="AA17" s="29"/>
      <c r="AB17" s="29"/>
      <c r="AC17" s="31"/>
      <c r="AD17" s="29"/>
      <c r="AE17" s="43"/>
    </row>
    <row r="18" spans="1:31" x14ac:dyDescent="0.25">
      <c r="A18" s="22"/>
      <c r="B18" s="22"/>
      <c r="C18" s="22"/>
      <c r="D18" s="22"/>
      <c r="E18" s="22"/>
      <c r="F18" s="23"/>
      <c r="G18" s="22"/>
      <c r="H18" s="22"/>
      <c r="I18" s="22"/>
      <c r="J18" s="22"/>
      <c r="K18" s="22"/>
      <c r="L18" s="24"/>
      <c r="M18" s="28" t="s">
        <v>173</v>
      </c>
      <c r="N18" s="24"/>
      <c r="O18" s="25"/>
      <c r="P18" s="28"/>
      <c r="Q18" s="27">
        <v>1087.5</v>
      </c>
      <c r="R18" s="22"/>
      <c r="S18" s="22"/>
      <c r="T18" s="23"/>
      <c r="U18" s="25"/>
      <c r="V18" s="22"/>
      <c r="W18" s="23"/>
      <c r="X18" s="21"/>
      <c r="Y18" s="29"/>
      <c r="Z18" s="29"/>
      <c r="AA18" s="29"/>
      <c r="AB18" s="29"/>
      <c r="AC18" s="31"/>
      <c r="AD18" s="29"/>
      <c r="AE18" s="43"/>
    </row>
    <row r="19" spans="1:31" x14ac:dyDescent="0.25">
      <c r="A19" s="22"/>
      <c r="B19" s="22"/>
      <c r="C19" s="22"/>
      <c r="D19" s="22"/>
      <c r="E19" s="22"/>
      <c r="F19" s="23"/>
      <c r="G19" s="22"/>
      <c r="H19" s="22"/>
      <c r="I19" s="22"/>
      <c r="J19" s="22"/>
      <c r="K19" s="22"/>
      <c r="L19" s="24"/>
      <c r="M19" s="28"/>
      <c r="N19" s="24"/>
      <c r="O19" s="25"/>
      <c r="P19" s="28"/>
      <c r="Q19" s="27"/>
      <c r="R19" s="22"/>
      <c r="S19" s="22"/>
      <c r="T19" s="23"/>
      <c r="U19" s="25"/>
      <c r="V19" s="22"/>
      <c r="W19" s="23"/>
      <c r="X19" s="21"/>
      <c r="Y19" s="29"/>
      <c r="Z19" s="29"/>
      <c r="AA19" s="29"/>
      <c r="AB19" s="29"/>
      <c r="AC19" s="31"/>
      <c r="AD19" s="29"/>
      <c r="AE19" s="43"/>
    </row>
    <row r="20" spans="1:31" x14ac:dyDescent="0.25">
      <c r="A20" s="29"/>
      <c r="B20" s="29"/>
      <c r="C20" s="29"/>
      <c r="D20" s="29"/>
      <c r="E20" s="29"/>
      <c r="F20" s="31"/>
      <c r="G20" s="29"/>
      <c r="H20" s="29"/>
      <c r="I20" s="29"/>
      <c r="J20" s="29"/>
      <c r="K20" s="29"/>
      <c r="L20" s="32"/>
      <c r="M20" s="34" t="s">
        <v>172</v>
      </c>
      <c r="N20" s="32"/>
      <c r="O20" s="33"/>
      <c r="P20" s="34"/>
      <c r="Q20" s="35">
        <v>100000</v>
      </c>
      <c r="R20" s="29"/>
      <c r="S20" s="29"/>
      <c r="T20" s="31"/>
      <c r="U20" s="25"/>
      <c r="V20" s="29"/>
      <c r="W20" s="23"/>
      <c r="X20" s="38"/>
      <c r="Y20" s="29"/>
      <c r="Z20" s="29"/>
      <c r="AA20" s="29"/>
      <c r="AB20" s="29"/>
      <c r="AC20" s="31"/>
      <c r="AD20" s="29"/>
      <c r="AE20" s="43"/>
    </row>
    <row r="21" spans="1:31" x14ac:dyDescent="0.25">
      <c r="A21" s="29"/>
      <c r="B21" s="29"/>
      <c r="C21" s="29"/>
      <c r="D21" s="29"/>
      <c r="E21" s="29"/>
      <c r="F21" s="31"/>
      <c r="G21" s="29"/>
      <c r="H21" s="29"/>
      <c r="I21" s="29"/>
      <c r="J21" s="29"/>
      <c r="K21" s="29"/>
      <c r="L21" s="32"/>
      <c r="M21" s="34"/>
      <c r="N21" s="32"/>
      <c r="O21" s="33"/>
      <c r="P21" s="34"/>
      <c r="Q21" s="35"/>
      <c r="R21" s="29"/>
      <c r="S21" s="29"/>
      <c r="T21" s="31"/>
      <c r="U21" s="25"/>
      <c r="V21" s="29"/>
      <c r="W21" s="23"/>
      <c r="X21" s="38"/>
      <c r="Y21" s="29"/>
      <c r="Z21" s="29"/>
      <c r="AA21" s="29"/>
      <c r="AB21" s="29"/>
      <c r="AC21" s="31"/>
      <c r="AD21" s="29"/>
      <c r="AE21" s="43"/>
    </row>
    <row r="22" spans="1:31" x14ac:dyDescent="0.25">
      <c r="A22" s="29"/>
      <c r="B22" s="29"/>
      <c r="C22" s="29"/>
      <c r="D22" s="29"/>
      <c r="E22" s="29"/>
      <c r="F22" s="31"/>
      <c r="G22" s="29"/>
      <c r="H22" s="29"/>
      <c r="I22" s="29"/>
      <c r="J22" s="29"/>
      <c r="K22" s="29"/>
      <c r="L22" s="32"/>
      <c r="M22" s="34" t="s">
        <v>174</v>
      </c>
      <c r="N22" s="32"/>
      <c r="O22" s="33"/>
      <c r="P22" s="34"/>
      <c r="Q22" s="35">
        <f>SUM(Q18:Q20)</f>
        <v>101087.5</v>
      </c>
      <c r="R22" s="29"/>
      <c r="S22" s="29"/>
      <c r="T22" s="31"/>
      <c r="U22" s="25"/>
      <c r="V22" s="29"/>
      <c r="W22" s="23"/>
      <c r="X22" s="38"/>
      <c r="Y22" s="29"/>
      <c r="Z22" s="29"/>
      <c r="AA22" s="29"/>
      <c r="AB22" s="29"/>
      <c r="AC22" s="31"/>
      <c r="AD22" s="29"/>
      <c r="AE22" s="43"/>
    </row>
    <row r="23" spans="1:31" x14ac:dyDescent="0.25">
      <c r="A23" s="29"/>
      <c r="B23" s="29"/>
      <c r="C23" s="29"/>
      <c r="D23" s="29"/>
      <c r="E23" s="29"/>
      <c r="F23" s="31"/>
      <c r="G23" s="29"/>
      <c r="H23" s="29"/>
      <c r="I23" s="29"/>
      <c r="J23" s="29"/>
      <c r="K23" s="29"/>
      <c r="L23" s="32"/>
      <c r="M23" s="34"/>
      <c r="N23" s="32"/>
      <c r="O23" s="33"/>
      <c r="P23" s="34"/>
      <c r="Q23" s="35"/>
      <c r="R23" s="29"/>
      <c r="S23" s="29"/>
      <c r="T23" s="31"/>
      <c r="U23" s="25"/>
      <c r="V23" s="29"/>
      <c r="W23" s="23"/>
      <c r="X23" s="38"/>
      <c r="Y23" s="29"/>
      <c r="Z23" s="29"/>
      <c r="AA23" s="29"/>
      <c r="AB23" s="29"/>
      <c r="AC23" s="31"/>
      <c r="AD23" s="29"/>
      <c r="AE23" s="43"/>
    </row>
    <row r="24" spans="1:31" x14ac:dyDescent="0.25">
      <c r="A24" s="29"/>
      <c r="B24" s="29"/>
      <c r="C24" s="29"/>
      <c r="D24" s="29"/>
      <c r="E24" s="29"/>
      <c r="F24" s="31"/>
      <c r="G24" s="29"/>
      <c r="H24" s="29"/>
      <c r="I24" s="29"/>
      <c r="J24" s="29"/>
      <c r="K24" s="29"/>
      <c r="L24" s="32"/>
      <c r="M24" s="34" t="s">
        <v>175</v>
      </c>
      <c r="N24" s="32"/>
      <c r="O24" s="33"/>
      <c r="P24" s="52" t="s">
        <v>95</v>
      </c>
      <c r="Q24" s="36">
        <f>+SUM(Q22-Q16)</f>
        <v>0</v>
      </c>
      <c r="R24" s="29"/>
      <c r="S24" s="29"/>
      <c r="T24" s="31"/>
      <c r="U24" s="25"/>
      <c r="V24" s="29"/>
      <c r="W24" s="23"/>
      <c r="X24" s="38"/>
      <c r="Y24" s="29"/>
      <c r="Z24" s="29"/>
      <c r="AA24" s="29"/>
      <c r="AB24" s="29"/>
      <c r="AC24" s="31"/>
      <c r="AD24" s="29"/>
      <c r="AE24" s="43"/>
    </row>
    <row r="25" spans="1:31" x14ac:dyDescent="0.25">
      <c r="A25" s="29"/>
      <c r="B25" s="29"/>
      <c r="C25" s="29"/>
      <c r="D25" s="29"/>
      <c r="E25" s="29"/>
      <c r="F25" s="31"/>
      <c r="G25" s="29"/>
      <c r="H25" s="29"/>
      <c r="I25" s="29"/>
      <c r="J25" s="29"/>
      <c r="K25" s="29"/>
      <c r="L25" s="32"/>
      <c r="M25" s="31"/>
      <c r="N25" s="32"/>
      <c r="O25" s="33"/>
      <c r="P25" s="33"/>
      <c r="Q25" s="41"/>
      <c r="R25" s="29"/>
      <c r="S25" s="29"/>
      <c r="T25" s="31"/>
      <c r="U25" s="25"/>
      <c r="V25" s="29"/>
      <c r="W25" s="23"/>
      <c r="X25" s="38"/>
      <c r="Y25" s="29"/>
      <c r="Z25" s="29"/>
      <c r="AA25" s="29"/>
      <c r="AB25" s="29"/>
      <c r="AC25" s="31"/>
      <c r="AD25" s="29"/>
      <c r="AE25" s="43"/>
    </row>
    <row r="1048576" spans="12:12" x14ac:dyDescent="0.25">
      <c r="L1048576" s="6">
        <f>SUM(L2:L1048575)</f>
        <v>413358.9</v>
      </c>
    </row>
  </sheetData>
  <sortState xmlns:xlrd2="http://schemas.microsoft.com/office/spreadsheetml/2017/richdata2" ref="B3:W17">
    <sortCondition ref="B3"/>
  </sortState>
  <hyperlinks>
    <hyperlink ref="I5" r:id="rId1" xr:uid="{AE80B653-542D-425B-98D1-996F57756C8E}"/>
    <hyperlink ref="I14" r:id="rId2" xr:uid="{29323AAA-8D5C-4984-B26F-668CB6D9E424}"/>
    <hyperlink ref="I10" r:id="rId3" xr:uid="{7112C28E-9C10-4879-BAD1-56D8BAB0249E}"/>
    <hyperlink ref="I9" r:id="rId4" xr:uid="{8E440271-8A14-43C1-A6A6-32D421970358}"/>
    <hyperlink ref="I13" r:id="rId5" xr:uid="{FF9ACD02-4786-4500-88B9-EA24443EACA4}"/>
    <hyperlink ref="I7" r:id="rId6" xr:uid="{D1E0926E-BC38-4452-BB73-3C2D651F4A8A}"/>
    <hyperlink ref="I6" r:id="rId7" xr:uid="{BB7657E1-C4B2-4D42-8565-6284A956A701}"/>
    <hyperlink ref="I8" r:id="rId8" xr:uid="{7A9A1ED9-C8B9-4FF7-9077-D930935611FB}"/>
    <hyperlink ref="I11" r:id="rId9" xr:uid="{EAEAA13A-6501-4983-AF88-6F6D440BE895}"/>
    <hyperlink ref="I15" r:id="rId10" xr:uid="{67762624-307B-474C-BB2F-64646CEE5A92}"/>
    <hyperlink ref="I12" r:id="rId11" xr:uid="{2FA4DA6D-A8B0-4672-B30F-8704086ADA26}"/>
    <hyperlink ref="I4" r:id="rId12" xr:uid="{4116ED25-E1D7-4FA5-B92C-497AEAD17E14}"/>
    <hyperlink ref="I3" r:id="rId13" xr:uid="{E4418B38-CD97-45C6-AE63-8344F943D15A}"/>
  </hyperlinks>
  <printOptions gridLines="1"/>
  <pageMargins left="0.95" right="0.25" top="0.25" bottom="0" header="0" footer="0.3"/>
  <pageSetup paperSize="5" scale="90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judy.bruneau</dc:creator>
  <cp:lastModifiedBy>Bruneau, Judy</cp:lastModifiedBy>
  <cp:lastPrinted>2020-07-08T15:42:24Z</cp:lastPrinted>
  <dcterms:created xsi:type="dcterms:W3CDTF">2018-12-07T19:42:11Z</dcterms:created>
  <dcterms:modified xsi:type="dcterms:W3CDTF">2020-07-08T15:43:54Z</dcterms:modified>
</cp:coreProperties>
</file>