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<sst xmlns="http://schemas.openxmlformats.org/spreadsheetml/2006/main" count="812" uniqueCount="330">
  <si>
    <t>Unit</t>
  </si>
  <si>
    <t>Dept</t>
  </si>
  <si>
    <t>Fund</t>
  </si>
  <si>
    <t>Budget Period</t>
  </si>
  <si>
    <t>Year</t>
  </si>
  <si>
    <t>Through Accounting Period</t>
  </si>
  <si>
    <t>Unexpended @ 8/18/15</t>
  </si>
  <si>
    <t>01105</t>
  </si>
  <si>
    <t>Information &amp; Innovation</t>
  </si>
  <si>
    <t>1105991002</t>
  </si>
  <si>
    <t>VIEWS</t>
  </si>
  <si>
    <t>31100</t>
  </si>
  <si>
    <t>2016</t>
  </si>
  <si>
    <t>1105991201</t>
  </si>
  <si>
    <t>Financial/HR System Upgrade</t>
  </si>
  <si>
    <t>01110</t>
  </si>
  <si>
    <t>Finance &amp; Management</t>
  </si>
  <si>
    <t>1110991301</t>
  </si>
  <si>
    <t>VTArtsCnclCulFacGrnt51/7(a)(3)</t>
  </si>
  <si>
    <t>31600</t>
  </si>
  <si>
    <t>1110991401</t>
  </si>
  <si>
    <t>VTArtsCncl-CulFacGrnt 14</t>
  </si>
  <si>
    <t>1110991404</t>
  </si>
  <si>
    <t>VT Public TV 14</t>
  </si>
  <si>
    <t>1110991501</t>
  </si>
  <si>
    <t>ERP ExpansionPhase2 15</t>
  </si>
  <si>
    <t>1110991502</t>
  </si>
  <si>
    <t>VTCouncilArts-CulturalFacGr 15</t>
  </si>
  <si>
    <t>1110991503</t>
  </si>
  <si>
    <t>UVM Major Maint 15</t>
  </si>
  <si>
    <t>31400</t>
  </si>
  <si>
    <t>1110991504</t>
  </si>
  <si>
    <t>VSC Major Maintenance 15</t>
  </si>
  <si>
    <t>1110991505</t>
  </si>
  <si>
    <t>VSC Engineering TechLabs 15</t>
  </si>
  <si>
    <t>1110991506</t>
  </si>
  <si>
    <t>VSC - VT Interactive Tech 15</t>
  </si>
  <si>
    <t>01140</t>
  </si>
  <si>
    <t>Tax</t>
  </si>
  <si>
    <t>1140991301</t>
  </si>
  <si>
    <t>VT Ctr Geo Info 51/3(1)</t>
  </si>
  <si>
    <t>1140991401</t>
  </si>
  <si>
    <t>VT Ctr Geo Info 14</t>
  </si>
  <si>
    <t>1140991501</t>
  </si>
  <si>
    <t>VT Ctr Geographic Info 15</t>
  </si>
  <si>
    <t>01180</t>
  </si>
  <si>
    <t>Buildings &amp; Gen Serv-Capital</t>
  </si>
  <si>
    <t>0820000200</t>
  </si>
  <si>
    <t>Vet's Home-HVAC Renovations</t>
  </si>
  <si>
    <t>31300</t>
  </si>
  <si>
    <t>0904300110</t>
  </si>
  <si>
    <t>Public Safety-Various Projects</t>
  </si>
  <si>
    <t>31200</t>
  </si>
  <si>
    <t>1104000022</t>
  </si>
  <si>
    <t>BGS - Various Projects</t>
  </si>
  <si>
    <t>1104000041</t>
  </si>
  <si>
    <t>Human Services Projects</t>
  </si>
  <si>
    <t>1104000051</t>
  </si>
  <si>
    <t>County Courthouse - ADA Comp</t>
  </si>
  <si>
    <t>1104000192</t>
  </si>
  <si>
    <t>VT Vet Home-Upgrade Kitchen</t>
  </si>
  <si>
    <t>1204000023</t>
  </si>
  <si>
    <t>1204000044</t>
  </si>
  <si>
    <t>1204000052</t>
  </si>
  <si>
    <t>1204000053</t>
  </si>
  <si>
    <t>Lamoille Cnty Courthouse Renov</t>
  </si>
  <si>
    <t>1305100022</t>
  </si>
  <si>
    <t>BGS - Various Proj 51/2(b)</t>
  </si>
  <si>
    <t>1305100041</t>
  </si>
  <si>
    <t>Human Service Proj 51/4(a)</t>
  </si>
  <si>
    <t>1305100051</t>
  </si>
  <si>
    <t>Lamoille Cnty Court 51/5(a)</t>
  </si>
  <si>
    <t>1305100061</t>
  </si>
  <si>
    <t>ACCD Projects 51/6(a)</t>
  </si>
  <si>
    <t>1305100063</t>
  </si>
  <si>
    <t>Memorial Roadside Mkr 51/6(c )</t>
  </si>
  <si>
    <t>1305100071</t>
  </si>
  <si>
    <t>Build Commun Grants 51/7(a)</t>
  </si>
  <si>
    <t>1305100131</t>
  </si>
  <si>
    <t>FitupNewPubSafetyFac51/13(a)</t>
  </si>
  <si>
    <t>1305100133</t>
  </si>
  <si>
    <t>Purch PubSafety Land 51/13(c )</t>
  </si>
  <si>
    <t>1305100171</t>
  </si>
  <si>
    <t>VT Vet's Home 51/17(a)</t>
  </si>
  <si>
    <t>1405100023</t>
  </si>
  <si>
    <t>BGS - Various Proj 14</t>
  </si>
  <si>
    <t>1405100042</t>
  </si>
  <si>
    <t>Human Service Proj 14</t>
  </si>
  <si>
    <t>1405100052</t>
  </si>
  <si>
    <t>Lamoille Cnty Court 14</t>
  </si>
  <si>
    <t>1405100053</t>
  </si>
  <si>
    <t>Caledonia Court 14</t>
  </si>
  <si>
    <t>1405100064</t>
  </si>
  <si>
    <t>ACCD Projects 14</t>
  </si>
  <si>
    <t>1405100073</t>
  </si>
  <si>
    <t>Build Community Grants 14</t>
  </si>
  <si>
    <t>1405100132</t>
  </si>
  <si>
    <t>FitupNew PubSafety Fac 14</t>
  </si>
  <si>
    <t>1405100134</t>
  </si>
  <si>
    <t>Purch PubSafety Land 14</t>
  </si>
  <si>
    <t>1405100137</t>
  </si>
  <si>
    <t>Robert H Wood 14</t>
  </si>
  <si>
    <t>1405100175</t>
  </si>
  <si>
    <t>VVH Kitchen Renov 14</t>
  </si>
  <si>
    <t>1502600022</t>
  </si>
  <si>
    <t>BGS - Various Projects 15</t>
  </si>
  <si>
    <t>1502600041</t>
  </si>
  <si>
    <t>AHS DOC projects 15</t>
  </si>
  <si>
    <t>1502600051</t>
  </si>
  <si>
    <t>Judiciary ADA Compliance 15</t>
  </si>
  <si>
    <t>1502600061</t>
  </si>
  <si>
    <t>Major Maint/Benning Monumnt 15</t>
  </si>
  <si>
    <t>1502600071</t>
  </si>
  <si>
    <t>RecrFacil&amp;RegEconDevGrt 15</t>
  </si>
  <si>
    <t>1502600075</t>
  </si>
  <si>
    <t>HumanServ &amp; Ed Facil Grants 15</t>
  </si>
  <si>
    <t>1502600131</t>
  </si>
  <si>
    <t>VT Fire Academy Burn Build 15</t>
  </si>
  <si>
    <t>1502600170</t>
  </si>
  <si>
    <t>Vt Historical Society Barre 15</t>
  </si>
  <si>
    <t>01210</t>
  </si>
  <si>
    <t>Legislative Council</t>
  </si>
  <si>
    <t>1210991501</t>
  </si>
  <si>
    <t>IRC Program Upgrade 15</t>
  </si>
  <si>
    <t>01220</t>
  </si>
  <si>
    <t>Joint Fiscal Office</t>
  </si>
  <si>
    <t>1220991501</t>
  </si>
  <si>
    <t>St House Security &amp; Safety 15</t>
  </si>
  <si>
    <t>31500</t>
  </si>
  <si>
    <t>02120</t>
  </si>
  <si>
    <t>Judiciary</t>
  </si>
  <si>
    <t>2120991501</t>
  </si>
  <si>
    <t>Court Security Sys &amp; Improv 15</t>
  </si>
  <si>
    <t>2120991502</t>
  </si>
  <si>
    <t>Jud Case Management Sys 15</t>
  </si>
  <si>
    <t>2120991503</t>
  </si>
  <si>
    <t>Lamoille Cnty Court Renov 15</t>
  </si>
  <si>
    <t>02140</t>
  </si>
  <si>
    <t>Public Safety</t>
  </si>
  <si>
    <t>2140991402</t>
  </si>
  <si>
    <t>Evidence Storage 14</t>
  </si>
  <si>
    <t>2140991501</t>
  </si>
  <si>
    <t>VTRuralFirePrg Dry Hydrant 15</t>
  </si>
  <si>
    <t>02150</t>
  </si>
  <si>
    <t>Military</t>
  </si>
  <si>
    <t>2150991401</t>
  </si>
  <si>
    <t>State Armories Proj 14</t>
  </si>
  <si>
    <t>2150991501</t>
  </si>
  <si>
    <t>St Armory Maintenance 15</t>
  </si>
  <si>
    <t>2150991502</t>
  </si>
  <si>
    <t>Randolph Veterans' Cemetary 15</t>
  </si>
  <si>
    <t>02200</t>
  </si>
  <si>
    <t>Agriculture, Food&amp;Mrkts Agency</t>
  </si>
  <si>
    <t>2200990901</t>
  </si>
  <si>
    <t>AGR-Various Projects</t>
  </si>
  <si>
    <t>2200991002</t>
  </si>
  <si>
    <t>Various Projects</t>
  </si>
  <si>
    <t>2200991102</t>
  </si>
  <si>
    <t>Cost Share-Nonpoint Src Pollut</t>
  </si>
  <si>
    <t>2200991202</t>
  </si>
  <si>
    <t>2200991301</t>
  </si>
  <si>
    <t>Ag Fair Cap Proj Grnt 51/7(b)</t>
  </si>
  <si>
    <t>2200991401</t>
  </si>
  <si>
    <t>Ag Fair Capital Proj Grnt 14</t>
  </si>
  <si>
    <t>2200991402</t>
  </si>
  <si>
    <t>Nonpoint Src Pollution 14</t>
  </si>
  <si>
    <t>2200991501</t>
  </si>
  <si>
    <t>Ag Fairs Cap Proj Grants 15</t>
  </si>
  <si>
    <t>2200991502</t>
  </si>
  <si>
    <t>Manage&amp;Conserv Reser Enhanc 15</t>
  </si>
  <si>
    <t>2200991503</t>
  </si>
  <si>
    <t>VT Expo Build Upgrades 15</t>
  </si>
  <si>
    <t>2200991504</t>
  </si>
  <si>
    <t>Agriculture Water Quality 15</t>
  </si>
  <si>
    <t>03300</t>
  </si>
  <si>
    <t>Veterans' Home</t>
  </si>
  <si>
    <t>3300991501</t>
  </si>
  <si>
    <t>Elec Medical Records Syst 15</t>
  </si>
  <si>
    <t>05100</t>
  </si>
  <si>
    <t>Education Agency</t>
  </si>
  <si>
    <t>5100991401</t>
  </si>
  <si>
    <t>School Construction 14</t>
  </si>
  <si>
    <t>5100991501</t>
  </si>
  <si>
    <t>Emergency Projects 15</t>
  </si>
  <si>
    <t>5100991502</t>
  </si>
  <si>
    <t>School Construction Proj 15</t>
  </si>
  <si>
    <t>06120</t>
  </si>
  <si>
    <t>Fish &amp; Wildlife</t>
  </si>
  <si>
    <t>F&amp;W Projects</t>
  </si>
  <si>
    <t>6120991201</t>
  </si>
  <si>
    <t>6120991301</t>
  </si>
  <si>
    <t>FW Various Proj 51/11(a)(4)</t>
  </si>
  <si>
    <t>6120991401</t>
  </si>
  <si>
    <t>FW General Infrastruc 14</t>
  </si>
  <si>
    <t>6120991402</t>
  </si>
  <si>
    <t>FW Lake Champlain Walleye 14</t>
  </si>
  <si>
    <t>6120991501</t>
  </si>
  <si>
    <t>General Infrastructure Proj 15</t>
  </si>
  <si>
    <t>6120991502</t>
  </si>
  <si>
    <t>Lake Champ Walleye Assoc 15</t>
  </si>
  <si>
    <t>06130</t>
  </si>
  <si>
    <t>Forests, Parks &amp; Recreation</t>
  </si>
  <si>
    <t>6130990909</t>
  </si>
  <si>
    <t>Woodford State Park</t>
  </si>
  <si>
    <t>6130991101</t>
  </si>
  <si>
    <t>FPR Projects</t>
  </si>
  <si>
    <t>6130991201</t>
  </si>
  <si>
    <t>6130991301</t>
  </si>
  <si>
    <t>FPR Various Proj 51/11(a)(3)</t>
  </si>
  <si>
    <t>6130991401</t>
  </si>
  <si>
    <t>FPR Various Proj 14</t>
  </si>
  <si>
    <t>6130991501</t>
  </si>
  <si>
    <t>Infrastruct Rehabilitation 15</t>
  </si>
  <si>
    <t>6130991502</t>
  </si>
  <si>
    <t>Guilford Sweet Pond 15</t>
  </si>
  <si>
    <t>06140</t>
  </si>
  <si>
    <t>Environmental Conservation</t>
  </si>
  <si>
    <t>6140990601</t>
  </si>
  <si>
    <t>Water Pollution Grants</t>
  </si>
  <si>
    <t>6140990704</t>
  </si>
  <si>
    <t>State-owned Dams</t>
  </si>
  <si>
    <t>6140990804</t>
  </si>
  <si>
    <t>Montpelier Spring Flood Study</t>
  </si>
  <si>
    <t>6140990904</t>
  </si>
  <si>
    <t>Flood Control-Montpelier</t>
  </si>
  <si>
    <t>6140991003</t>
  </si>
  <si>
    <t>Clean &amp; Clear Program</t>
  </si>
  <si>
    <t>6140991103</t>
  </si>
  <si>
    <t>Water pollution TMDL/Wetland</t>
  </si>
  <si>
    <t>6140991104</t>
  </si>
  <si>
    <t>Dam Safety &amp; Hydrology Project</t>
  </si>
  <si>
    <t>6140991201</t>
  </si>
  <si>
    <t>Water Pollution Control Projec</t>
  </si>
  <si>
    <t>6140991203</t>
  </si>
  <si>
    <t>Ecosystem Restoration/Protecti</t>
  </si>
  <si>
    <t>6140991301</t>
  </si>
  <si>
    <t>WaterPollutionCntrl51/11(a)(1)</t>
  </si>
  <si>
    <t>6140991302</t>
  </si>
  <si>
    <t>DrinkingWaterSuply51/11(a)(2)</t>
  </si>
  <si>
    <t>6140991401</t>
  </si>
  <si>
    <t>Water Pollution Cntrl 14</t>
  </si>
  <si>
    <t>6140991402</t>
  </si>
  <si>
    <t>Drinking Water Supply 14</t>
  </si>
  <si>
    <t>6140991403</t>
  </si>
  <si>
    <t>Dam Safety &amp; Hydro Proj 14</t>
  </si>
  <si>
    <t>6140991501</t>
  </si>
  <si>
    <t>CWSRF State Match 15</t>
  </si>
  <si>
    <t>6140991502</t>
  </si>
  <si>
    <t>Water Poll Control Fund-Adm 15</t>
  </si>
  <si>
    <t>6140991503</t>
  </si>
  <si>
    <t>Drink Water Supply 15</t>
  </si>
  <si>
    <t>6140991504</t>
  </si>
  <si>
    <t>Drink Water Supply Mgmt 15</t>
  </si>
  <si>
    <t>6140991505</t>
  </si>
  <si>
    <t>EcoSystem Restoration 15</t>
  </si>
  <si>
    <t>6140991506</t>
  </si>
  <si>
    <t>Dam Safety/Hydro Proj 15</t>
  </si>
  <si>
    <t>6140991507</t>
  </si>
  <si>
    <t>Muni Poll Ctrl Pownal 15</t>
  </si>
  <si>
    <t>6140991508</t>
  </si>
  <si>
    <t>Muni Poll Ctrl Waterbury 15</t>
  </si>
  <si>
    <t>6140991509</t>
  </si>
  <si>
    <t>Muni Poll Ctrl Feasability 15</t>
  </si>
  <si>
    <t>07110</t>
  </si>
  <si>
    <t>Housing &amp; Comm Development</t>
  </si>
  <si>
    <t>7110991204</t>
  </si>
  <si>
    <t>Historic Barns Preservation Gr</t>
  </si>
  <si>
    <t>7110991302</t>
  </si>
  <si>
    <t>RoadsideHist Markers51/6(b)(2)</t>
  </si>
  <si>
    <t>7110991303</t>
  </si>
  <si>
    <t>Hist Preserve Grant 51/7(a)(1)</t>
  </si>
  <si>
    <t>7110991304</t>
  </si>
  <si>
    <t>HistBarnsPresrvGrnt 51/7(a)(2)</t>
  </si>
  <si>
    <t>7110991401</t>
  </si>
  <si>
    <t>Underwater Preserve 14</t>
  </si>
  <si>
    <t>7110991402</t>
  </si>
  <si>
    <t>Roadside Hist Mrkrs 14</t>
  </si>
  <si>
    <t>7110991403</t>
  </si>
  <si>
    <t>Hist Preserve Grant 14</t>
  </si>
  <si>
    <t>7110991404</t>
  </si>
  <si>
    <t>Hist Barns Presrv Grnt 14</t>
  </si>
  <si>
    <t>7110991405</t>
  </si>
  <si>
    <t>Justin Morrill Site 14</t>
  </si>
  <si>
    <t>7110991501</t>
  </si>
  <si>
    <t>Underwater Preservation 15</t>
  </si>
  <si>
    <t>7110991502</t>
  </si>
  <si>
    <t>Roadside Markers 15</t>
  </si>
  <si>
    <t>7110991503</t>
  </si>
  <si>
    <t>Unmarked Burial Fund 15</t>
  </si>
  <si>
    <t>7110991504</t>
  </si>
  <si>
    <t>Historic Pres Grant 15</t>
  </si>
  <si>
    <t>7110991505</t>
  </si>
  <si>
    <t>Historic Barn Pres Grant 15</t>
  </si>
  <si>
    <t>09150</t>
  </si>
  <si>
    <t>Vt Housing &amp; Conserv Board</t>
  </si>
  <si>
    <t>9150991501</t>
  </si>
  <si>
    <t>Water Qual Improvement 15</t>
  </si>
  <si>
    <t>9150991502</t>
  </si>
  <si>
    <t>Housing 15</t>
  </si>
  <si>
    <t>9150991503</t>
  </si>
  <si>
    <t>WaterQual Impr/Othr ConsvAg 15</t>
  </si>
  <si>
    <t>Unit Descr</t>
  </si>
  <si>
    <t>Dept Descr</t>
  </si>
  <si>
    <t>Amount in Column J to be expended between 5/1/2016 - 11/1/2016</t>
  </si>
  <si>
    <t>This column should be zero when finished</t>
  </si>
  <si>
    <t>Comments If Necessary</t>
  </si>
  <si>
    <t>Amount in Column J to be expended between 8/19/2015 and   5/1/2016</t>
  </si>
  <si>
    <t>Amount in Column J to be expended between 5/1/2017 - 11/1/2017</t>
  </si>
  <si>
    <t>Amount in Column J to be expended after 11/1/2017</t>
  </si>
  <si>
    <t>Elevator for Bennington Monument will be purchased and installed before the site opens in April 2016.</t>
  </si>
  <si>
    <t>This fund is only used in emergency situations and by Statute is to remain with funding</t>
  </si>
  <si>
    <t>WSOC Bal</t>
  </si>
  <si>
    <t>Security Bal.</t>
  </si>
  <si>
    <t>Security &amp; Camera Bal</t>
  </si>
  <si>
    <t>Waterbury major mnt</t>
  </si>
  <si>
    <t>Current MOU between State &amp; City expires 10/1/2016</t>
  </si>
  <si>
    <t>Wolcott, Waterbury major mnt</t>
  </si>
  <si>
    <t>St Albans Phosphorus Removal Pilot Grant</t>
  </si>
  <si>
    <t>Pownal PC Grant, CWSRF Match Payment, Springfield Repayment</t>
  </si>
  <si>
    <t>Lake Sadawga Dam reconstruction</t>
  </si>
  <si>
    <t>State Match to FFY14 Grant</t>
  </si>
  <si>
    <t>Wolcott, Sadawga, Start Waterbury spillway designCrystal Lake, Lake Bomoseen</t>
  </si>
  <si>
    <t>The remaining balance is for the Roxbury Fish Culture Station rebuild, which does not have a timeline yet due to delays in FEMA funding.</t>
  </si>
  <si>
    <t>Amount in Column J to be expended between 11/1/2016 - 5/1/2017</t>
  </si>
  <si>
    <t>01260</t>
  </si>
  <si>
    <t>Treasurer's Office</t>
  </si>
  <si>
    <t>1260120000</t>
  </si>
  <si>
    <t>Bond Issuance Costs</t>
  </si>
  <si>
    <t>various</t>
  </si>
  <si>
    <t>Unexpended &amp; Unencumbered Bal @ 10/22/15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</si>
</sst>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3" fontId="0" fillId="0" borderId="0" xfId="42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49" fontId="2" fillId="0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pane xSplit="4" ySplit="1" topLeftCell="I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18" sqref="J118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13.57421875" style="0" customWidth="1"/>
    <col min="4" max="4" width="31.00390625" style="0" bestFit="1" customWidth="1"/>
    <col min="5" max="5" width="9.140625" style="0" customWidth="1"/>
    <col min="6" max="6" width="14.7109375" style="0" hidden="1" customWidth="1"/>
    <col min="7" max="7" width="5.421875" style="0" hidden="1" customWidth="1"/>
    <col min="8" max="8" width="17.7109375" style="0" hidden="1" customWidth="1"/>
    <col min="9" max="9" width="17.7109375" style="14" customWidth="1"/>
    <col min="10" max="10" width="25.140625" style="8" bestFit="1" customWidth="1"/>
    <col min="11" max="11" width="15.7109375" style="1" customWidth="1"/>
    <col min="12" max="12" width="19.00390625" style="1" customWidth="1"/>
    <col min="13" max="13" width="15.7109375" style="1" customWidth="1"/>
    <col min="14" max="15" width="19.57421875" style="1" customWidth="1"/>
    <col min="16" max="16" width="15.00390625" style="1" customWidth="1"/>
    <col min="17" max="17" width="24.421875" style="0" customWidth="1"/>
    <col min="18" max="18" width="14.00390625" style="0" bestFit="1" customWidth="1"/>
  </cols>
  <sheetData>
    <row r="1" spans="1:17" ht="90.75" thickBot="1">
      <c r="A1" s="3" t="s">
        <v>0</v>
      </c>
      <c r="B1" s="3" t="s">
        <v>301</v>
      </c>
      <c r="C1" s="3" t="s">
        <v>1</v>
      </c>
      <c r="D1" s="3" t="s">
        <v>302</v>
      </c>
      <c r="E1" s="3" t="s">
        <v>2</v>
      </c>
      <c r="F1" s="3" t="s">
        <v>3</v>
      </c>
      <c r="G1" s="3" t="s">
        <v>4</v>
      </c>
      <c r="H1" s="17" t="s">
        <v>5</v>
      </c>
      <c r="I1" s="17" t="s">
        <v>329</v>
      </c>
      <c r="J1" s="4" t="s">
        <v>6</v>
      </c>
      <c r="K1" s="5" t="s">
        <v>306</v>
      </c>
      <c r="L1" s="5" t="s">
        <v>303</v>
      </c>
      <c r="M1" s="5" t="s">
        <v>323</v>
      </c>
      <c r="N1" s="5" t="s">
        <v>307</v>
      </c>
      <c r="O1" s="5" t="s">
        <v>308</v>
      </c>
      <c r="P1" s="5" t="s">
        <v>304</v>
      </c>
      <c r="Q1" s="6" t="s">
        <v>305</v>
      </c>
    </row>
    <row r="2" spans="1:16" ht="13.5" thickTop="1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>
        <v>2016</v>
      </c>
      <c r="H2">
        <v>2</v>
      </c>
      <c r="I2" s="16">
        <v>0</v>
      </c>
      <c r="J2" s="12">
        <v>210606</v>
      </c>
      <c r="K2" s="16">
        <v>210606</v>
      </c>
      <c r="L2" s="16"/>
      <c r="M2" s="16"/>
      <c r="N2" s="16"/>
      <c r="O2" s="16"/>
      <c r="P2" s="1">
        <f aca="true" t="shared" si="0" ref="P2:P44">+J2-SUM(K2:O2)</f>
        <v>0</v>
      </c>
    </row>
    <row r="3" spans="1:16" ht="12.75">
      <c r="A3" s="2" t="s">
        <v>7</v>
      </c>
      <c r="B3" s="2" t="s">
        <v>8</v>
      </c>
      <c r="C3" s="2" t="s">
        <v>13</v>
      </c>
      <c r="D3" s="2" t="s">
        <v>14</v>
      </c>
      <c r="E3" s="2" t="s">
        <v>11</v>
      </c>
      <c r="F3" s="2" t="s">
        <v>12</v>
      </c>
      <c r="G3">
        <v>2016</v>
      </c>
      <c r="H3">
        <v>2</v>
      </c>
      <c r="I3" s="16">
        <v>895097.26</v>
      </c>
      <c r="J3" s="12">
        <v>1106232.76</v>
      </c>
      <c r="K3" s="1">
        <v>500000</v>
      </c>
      <c r="L3" s="1">
        <v>606232.76</v>
      </c>
      <c r="P3" s="1">
        <f t="shared" si="0"/>
        <v>0</v>
      </c>
    </row>
    <row r="4" spans="1:17" ht="12.75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12</v>
      </c>
      <c r="G4" s="14">
        <v>2016</v>
      </c>
      <c r="H4" s="14">
        <v>2</v>
      </c>
      <c r="I4" s="16">
        <v>32325</v>
      </c>
      <c r="J4" s="12">
        <v>46075</v>
      </c>
      <c r="K4" s="16">
        <v>46075</v>
      </c>
      <c r="L4" s="16"/>
      <c r="M4" s="16"/>
      <c r="N4" s="16"/>
      <c r="O4" s="16"/>
      <c r="P4" s="16">
        <f t="shared" si="0"/>
        <v>0</v>
      </c>
      <c r="Q4" s="14"/>
    </row>
    <row r="5" spans="1:16" ht="12.75">
      <c r="A5" s="2" t="s">
        <v>15</v>
      </c>
      <c r="B5" s="2" t="s">
        <v>16</v>
      </c>
      <c r="C5" s="2" t="s">
        <v>20</v>
      </c>
      <c r="D5" s="2" t="s">
        <v>21</v>
      </c>
      <c r="E5" s="2" t="s">
        <v>19</v>
      </c>
      <c r="F5" s="2" t="s">
        <v>12</v>
      </c>
      <c r="G5">
        <v>2016</v>
      </c>
      <c r="H5">
        <v>2</v>
      </c>
      <c r="I5" s="16">
        <v>224267</v>
      </c>
      <c r="J5" s="12">
        <v>224267</v>
      </c>
      <c r="K5" s="1">
        <v>100000</v>
      </c>
      <c r="L5" s="1">
        <v>50000</v>
      </c>
      <c r="M5" s="1">
        <v>50000</v>
      </c>
      <c r="N5" s="1">
        <v>24267</v>
      </c>
      <c r="P5" s="1">
        <f t="shared" si="0"/>
        <v>0</v>
      </c>
    </row>
    <row r="6" spans="1:16" ht="12.75">
      <c r="A6" s="2" t="s">
        <v>15</v>
      </c>
      <c r="B6" s="2" t="s">
        <v>16</v>
      </c>
      <c r="C6" s="2" t="s">
        <v>22</v>
      </c>
      <c r="D6" s="2" t="s">
        <v>23</v>
      </c>
      <c r="E6" s="2" t="s">
        <v>19</v>
      </c>
      <c r="F6" s="2" t="s">
        <v>12</v>
      </c>
      <c r="G6">
        <v>2016</v>
      </c>
      <c r="H6">
        <v>2</v>
      </c>
      <c r="I6" s="16">
        <v>26204.769999999997</v>
      </c>
      <c r="J6" s="12">
        <v>26204.769999999997</v>
      </c>
      <c r="K6" s="1">
        <v>26204.77</v>
      </c>
      <c r="P6" s="1">
        <f t="shared" si="0"/>
        <v>0</v>
      </c>
    </row>
    <row r="7" spans="1:16" ht="12.75">
      <c r="A7" s="2" t="s">
        <v>15</v>
      </c>
      <c r="B7" s="2" t="s">
        <v>16</v>
      </c>
      <c r="C7" s="2" t="s">
        <v>24</v>
      </c>
      <c r="D7" s="2" t="s">
        <v>25</v>
      </c>
      <c r="E7" s="2" t="s">
        <v>11</v>
      </c>
      <c r="F7" s="2" t="s">
        <v>12</v>
      </c>
      <c r="G7">
        <v>2016</v>
      </c>
      <c r="H7">
        <v>2</v>
      </c>
      <c r="I7" s="16">
        <v>4974831</v>
      </c>
      <c r="J7" s="12">
        <v>4974831</v>
      </c>
      <c r="K7" s="1">
        <v>0</v>
      </c>
      <c r="L7" s="1">
        <v>0</v>
      </c>
      <c r="M7" s="1">
        <v>2000000</v>
      </c>
      <c r="N7" s="1">
        <v>2000000</v>
      </c>
      <c r="O7" s="1">
        <v>974831</v>
      </c>
      <c r="P7" s="1">
        <f t="shared" si="0"/>
        <v>0</v>
      </c>
    </row>
    <row r="8" spans="1:16" ht="12.75">
      <c r="A8" s="2" t="s">
        <v>15</v>
      </c>
      <c r="B8" s="2" t="s">
        <v>16</v>
      </c>
      <c r="C8" s="2" t="s">
        <v>26</v>
      </c>
      <c r="D8" s="2" t="s">
        <v>27</v>
      </c>
      <c r="E8" s="2" t="s">
        <v>19</v>
      </c>
      <c r="F8" s="2" t="s">
        <v>12</v>
      </c>
      <c r="G8">
        <v>2016</v>
      </c>
      <c r="H8">
        <v>2</v>
      </c>
      <c r="I8" s="16">
        <v>198993</v>
      </c>
      <c r="J8" s="12">
        <v>198993</v>
      </c>
      <c r="K8" s="1">
        <v>0</v>
      </c>
      <c r="L8" s="1">
        <v>0</v>
      </c>
      <c r="M8" s="1">
        <v>0</v>
      </c>
      <c r="N8" s="1">
        <v>25000</v>
      </c>
      <c r="O8" s="1">
        <v>173993</v>
      </c>
      <c r="P8" s="1">
        <f t="shared" si="0"/>
        <v>0</v>
      </c>
    </row>
    <row r="9" spans="1:16" s="14" customFormat="1" ht="12.75">
      <c r="A9" s="2" t="s">
        <v>15</v>
      </c>
      <c r="B9" s="2" t="s">
        <v>16</v>
      </c>
      <c r="C9" s="2" t="s">
        <v>28</v>
      </c>
      <c r="D9" s="2" t="s">
        <v>29</v>
      </c>
      <c r="E9" s="2" t="s">
        <v>30</v>
      </c>
      <c r="F9" s="2" t="s">
        <v>12</v>
      </c>
      <c r="G9" s="14">
        <v>2016</v>
      </c>
      <c r="H9" s="14">
        <v>2</v>
      </c>
      <c r="I9" s="16">
        <v>0.21999999997206032</v>
      </c>
      <c r="J9" s="12">
        <v>0.22</v>
      </c>
      <c r="K9" s="16">
        <v>0.22</v>
      </c>
      <c r="L9" s="16"/>
      <c r="M9" s="16"/>
      <c r="N9" s="16"/>
      <c r="O9" s="16"/>
      <c r="P9" s="16">
        <f t="shared" si="0"/>
        <v>0</v>
      </c>
    </row>
    <row r="10" spans="1:16" ht="12.75">
      <c r="A10" s="2" t="s">
        <v>15</v>
      </c>
      <c r="B10" s="2" t="s">
        <v>16</v>
      </c>
      <c r="C10" s="2" t="s">
        <v>31</v>
      </c>
      <c r="D10" s="2" t="s">
        <v>32</v>
      </c>
      <c r="E10" s="2" t="s">
        <v>30</v>
      </c>
      <c r="F10" s="2" t="s">
        <v>12</v>
      </c>
      <c r="G10">
        <v>2016</v>
      </c>
      <c r="H10">
        <v>2</v>
      </c>
      <c r="I10" s="16">
        <v>0</v>
      </c>
      <c r="J10" s="12">
        <v>1392953</v>
      </c>
      <c r="K10" s="1">
        <v>1392953</v>
      </c>
      <c r="P10" s="1">
        <f t="shared" si="0"/>
        <v>0</v>
      </c>
    </row>
    <row r="11" spans="1:16" ht="12.75">
      <c r="A11" s="2" t="s">
        <v>15</v>
      </c>
      <c r="B11" s="2" t="s">
        <v>16</v>
      </c>
      <c r="C11" s="2" t="s">
        <v>33</v>
      </c>
      <c r="D11" s="2" t="s">
        <v>34</v>
      </c>
      <c r="E11" s="2" t="s">
        <v>30</v>
      </c>
      <c r="F11" s="2" t="s">
        <v>12</v>
      </c>
      <c r="G11">
        <v>2016</v>
      </c>
      <c r="H11">
        <v>2</v>
      </c>
      <c r="I11" s="16">
        <v>0</v>
      </c>
      <c r="J11" s="12">
        <v>994966</v>
      </c>
      <c r="K11" s="1">
        <v>994966</v>
      </c>
      <c r="P11" s="1">
        <f t="shared" si="0"/>
        <v>0</v>
      </c>
    </row>
    <row r="12" spans="1:16" ht="12.75">
      <c r="A12" s="2" t="s">
        <v>15</v>
      </c>
      <c r="B12" s="2" t="s">
        <v>16</v>
      </c>
      <c r="C12" s="2" t="s">
        <v>35</v>
      </c>
      <c r="D12" s="2" t="s">
        <v>36</v>
      </c>
      <c r="E12" s="2" t="s">
        <v>30</v>
      </c>
      <c r="F12" s="2" t="s">
        <v>12</v>
      </c>
      <c r="G12">
        <v>2016</v>
      </c>
      <c r="H12">
        <v>2</v>
      </c>
      <c r="I12" s="16">
        <v>0.4200000000128057</v>
      </c>
      <c r="J12" s="12">
        <v>218893</v>
      </c>
      <c r="K12" s="1">
        <v>218893</v>
      </c>
      <c r="P12" s="1">
        <f t="shared" si="0"/>
        <v>0</v>
      </c>
    </row>
    <row r="13" spans="1:16" ht="12.75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11</v>
      </c>
      <c r="F13" s="2" t="s">
        <v>12</v>
      </c>
      <c r="G13">
        <v>2016</v>
      </c>
      <c r="H13">
        <v>2</v>
      </c>
      <c r="I13" s="16">
        <v>15295.830000000002</v>
      </c>
      <c r="J13" s="12">
        <v>15295.830000000002</v>
      </c>
      <c r="K13" s="16">
        <v>15295.83</v>
      </c>
      <c r="L13" s="16"/>
      <c r="M13" s="16"/>
      <c r="N13" s="16"/>
      <c r="O13" s="16"/>
      <c r="P13" s="1">
        <f t="shared" si="0"/>
        <v>0</v>
      </c>
    </row>
    <row r="14" spans="1:16" ht="12.75">
      <c r="A14" s="2" t="s">
        <v>37</v>
      </c>
      <c r="B14" s="2" t="s">
        <v>38</v>
      </c>
      <c r="C14" s="2" t="s">
        <v>41</v>
      </c>
      <c r="D14" s="2" t="s">
        <v>42</v>
      </c>
      <c r="E14" s="2" t="s">
        <v>11</v>
      </c>
      <c r="F14" s="2" t="s">
        <v>12</v>
      </c>
      <c r="G14">
        <v>2016</v>
      </c>
      <c r="H14">
        <v>2</v>
      </c>
      <c r="I14" s="16">
        <v>99674</v>
      </c>
      <c r="J14" s="12">
        <v>99674</v>
      </c>
      <c r="K14" s="16">
        <v>20000</v>
      </c>
      <c r="L14" s="16">
        <v>60000</v>
      </c>
      <c r="M14" s="16">
        <v>19674</v>
      </c>
      <c r="N14" s="16"/>
      <c r="O14" s="16"/>
      <c r="P14" s="1">
        <f t="shared" si="0"/>
        <v>0</v>
      </c>
    </row>
    <row r="15" spans="1:16" ht="12.75">
      <c r="A15" s="2" t="s">
        <v>37</v>
      </c>
      <c r="B15" s="2" t="s">
        <v>38</v>
      </c>
      <c r="C15" s="2" t="s">
        <v>43</v>
      </c>
      <c r="D15" s="2" t="s">
        <v>44</v>
      </c>
      <c r="E15" s="2" t="s">
        <v>11</v>
      </c>
      <c r="F15" s="2" t="s">
        <v>12</v>
      </c>
      <c r="G15">
        <v>2016</v>
      </c>
      <c r="H15">
        <v>2</v>
      </c>
      <c r="I15" s="16">
        <v>124371</v>
      </c>
      <c r="J15" s="12">
        <v>124371</v>
      </c>
      <c r="K15" s="16"/>
      <c r="L15" s="16"/>
      <c r="M15" s="16"/>
      <c r="N15" s="16">
        <v>60000</v>
      </c>
      <c r="O15" s="16">
        <v>64371</v>
      </c>
      <c r="P15" s="1">
        <f t="shared" si="0"/>
        <v>0</v>
      </c>
    </row>
    <row r="16" spans="1:16" ht="12.75">
      <c r="A16" s="2" t="s">
        <v>45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12</v>
      </c>
      <c r="G16">
        <v>2016</v>
      </c>
      <c r="H16">
        <v>2</v>
      </c>
      <c r="I16" s="16">
        <v>206.36</v>
      </c>
      <c r="J16" s="12">
        <v>206.36</v>
      </c>
      <c r="K16" s="1">
        <v>206.36</v>
      </c>
      <c r="P16" s="1">
        <f t="shared" si="0"/>
        <v>0</v>
      </c>
    </row>
    <row r="17" spans="1:16" ht="12.75">
      <c r="A17" s="2" t="s">
        <v>45</v>
      </c>
      <c r="B17" s="2" t="s">
        <v>46</v>
      </c>
      <c r="C17" s="2" t="s">
        <v>50</v>
      </c>
      <c r="D17" s="2" t="s">
        <v>51</v>
      </c>
      <c r="E17" s="2" t="s">
        <v>52</v>
      </c>
      <c r="F17" s="2" t="s">
        <v>12</v>
      </c>
      <c r="G17">
        <v>2016</v>
      </c>
      <c r="H17">
        <v>2</v>
      </c>
      <c r="I17" s="16">
        <v>27970.36</v>
      </c>
      <c r="J17" s="12">
        <v>56765.54</v>
      </c>
      <c r="K17" s="1">
        <v>56765.54</v>
      </c>
      <c r="P17" s="1">
        <f t="shared" si="0"/>
        <v>0</v>
      </c>
    </row>
    <row r="18" spans="1:16" ht="12.75">
      <c r="A18" s="2" t="s">
        <v>45</v>
      </c>
      <c r="B18" s="2" t="s">
        <v>46</v>
      </c>
      <c r="C18" s="2" t="s">
        <v>53</v>
      </c>
      <c r="D18" s="2" t="s">
        <v>54</v>
      </c>
      <c r="E18" s="2" t="s">
        <v>11</v>
      </c>
      <c r="F18" s="2" t="s">
        <v>12</v>
      </c>
      <c r="G18">
        <v>2016</v>
      </c>
      <c r="H18">
        <v>2</v>
      </c>
      <c r="I18" s="16">
        <v>319373.06</v>
      </c>
      <c r="J18" s="12">
        <v>376593.62</v>
      </c>
      <c r="K18" s="1">
        <v>376593.62</v>
      </c>
      <c r="P18" s="1">
        <f t="shared" si="0"/>
        <v>0</v>
      </c>
    </row>
    <row r="19" spans="1:16" ht="12.75">
      <c r="A19" s="2" t="s">
        <v>45</v>
      </c>
      <c r="B19" s="2" t="s">
        <v>46</v>
      </c>
      <c r="C19" s="2" t="s">
        <v>55</v>
      </c>
      <c r="D19" s="2" t="s">
        <v>56</v>
      </c>
      <c r="E19" s="2" t="s">
        <v>49</v>
      </c>
      <c r="F19" s="2" t="s">
        <v>12</v>
      </c>
      <c r="G19">
        <v>2016</v>
      </c>
      <c r="H19">
        <v>2</v>
      </c>
      <c r="I19" s="16">
        <v>0.06000000000040018</v>
      </c>
      <c r="J19" s="12">
        <v>7500.06</v>
      </c>
      <c r="K19" s="1">
        <v>7500.06</v>
      </c>
      <c r="P19" s="1">
        <f t="shared" si="0"/>
        <v>0</v>
      </c>
    </row>
    <row r="20" spans="1:16" ht="12.75">
      <c r="A20" s="2" t="s">
        <v>45</v>
      </c>
      <c r="B20" s="2" t="s">
        <v>46</v>
      </c>
      <c r="C20" s="2" t="s">
        <v>57</v>
      </c>
      <c r="D20" s="2" t="s">
        <v>58</v>
      </c>
      <c r="E20" s="2" t="s">
        <v>52</v>
      </c>
      <c r="F20" s="2" t="s">
        <v>12</v>
      </c>
      <c r="G20">
        <v>2016</v>
      </c>
      <c r="H20">
        <v>2</v>
      </c>
      <c r="I20" s="16">
        <v>2079.09</v>
      </c>
      <c r="J20" s="12">
        <v>2079.09</v>
      </c>
      <c r="K20" s="1">
        <v>2079.09</v>
      </c>
      <c r="P20" s="1">
        <f t="shared" si="0"/>
        <v>0</v>
      </c>
    </row>
    <row r="21" spans="1:16" ht="12.75">
      <c r="A21" s="2" t="s">
        <v>45</v>
      </c>
      <c r="B21" s="2" t="s">
        <v>46</v>
      </c>
      <c r="C21" s="2" t="s">
        <v>59</v>
      </c>
      <c r="D21" s="2" t="s">
        <v>60</v>
      </c>
      <c r="E21" s="2" t="s">
        <v>49</v>
      </c>
      <c r="F21" s="2" t="s">
        <v>12</v>
      </c>
      <c r="G21">
        <v>2016</v>
      </c>
      <c r="H21">
        <v>2</v>
      </c>
      <c r="I21" s="16">
        <v>15328.980000000003</v>
      </c>
      <c r="J21" s="12">
        <v>15328.980000000003</v>
      </c>
      <c r="K21" s="1">
        <v>15328.98</v>
      </c>
      <c r="P21" s="1">
        <f t="shared" si="0"/>
        <v>0</v>
      </c>
    </row>
    <row r="22" spans="1:17" ht="12.75">
      <c r="A22" s="2" t="s">
        <v>45</v>
      </c>
      <c r="B22" s="2" t="s">
        <v>46</v>
      </c>
      <c r="C22" s="2" t="s">
        <v>61</v>
      </c>
      <c r="D22" s="2" t="s">
        <v>54</v>
      </c>
      <c r="E22" s="2" t="s">
        <v>11</v>
      </c>
      <c r="F22" s="2" t="s">
        <v>12</v>
      </c>
      <c r="G22">
        <v>2016</v>
      </c>
      <c r="H22">
        <v>2</v>
      </c>
      <c r="I22" s="16">
        <v>466342.37</v>
      </c>
      <c r="J22" s="12">
        <v>540548.73</v>
      </c>
      <c r="K22" s="1">
        <v>540548.73</v>
      </c>
      <c r="P22" s="1">
        <f t="shared" si="0"/>
        <v>0</v>
      </c>
      <c r="Q22" t="s">
        <v>311</v>
      </c>
    </row>
    <row r="23" spans="1:16" ht="12.75">
      <c r="A23" s="2" t="s">
        <v>45</v>
      </c>
      <c r="B23" s="2" t="s">
        <v>46</v>
      </c>
      <c r="C23" s="2" t="s">
        <v>62</v>
      </c>
      <c r="D23" s="2" t="s">
        <v>56</v>
      </c>
      <c r="E23" s="2" t="s">
        <v>49</v>
      </c>
      <c r="F23" s="2" t="s">
        <v>12</v>
      </c>
      <c r="G23">
        <v>2016</v>
      </c>
      <c r="H23">
        <v>2</v>
      </c>
      <c r="I23" s="16">
        <v>2236.28</v>
      </c>
      <c r="J23" s="12">
        <v>2236.28</v>
      </c>
      <c r="K23" s="1">
        <v>2236.28</v>
      </c>
      <c r="P23" s="1">
        <f t="shared" si="0"/>
        <v>0</v>
      </c>
    </row>
    <row r="24" spans="1:16" ht="12.75">
      <c r="A24" s="2" t="s">
        <v>45</v>
      </c>
      <c r="B24" s="2" t="s">
        <v>46</v>
      </c>
      <c r="C24" s="2" t="s">
        <v>63</v>
      </c>
      <c r="D24" s="2" t="s">
        <v>58</v>
      </c>
      <c r="E24" s="2" t="s">
        <v>52</v>
      </c>
      <c r="F24" s="2" t="s">
        <v>12</v>
      </c>
      <c r="G24">
        <v>2016</v>
      </c>
      <c r="H24">
        <v>2</v>
      </c>
      <c r="I24" s="16">
        <v>51098.95</v>
      </c>
      <c r="J24" s="12">
        <v>99802.45</v>
      </c>
      <c r="K24" s="16">
        <v>99802.45</v>
      </c>
      <c r="L24" s="16"/>
      <c r="M24" s="16"/>
      <c r="N24" s="16"/>
      <c r="O24" s="16"/>
      <c r="P24" s="1">
        <f t="shared" si="0"/>
        <v>0</v>
      </c>
    </row>
    <row r="25" spans="1:16" ht="12.75">
      <c r="A25" s="2" t="s">
        <v>45</v>
      </c>
      <c r="B25" s="2" t="s">
        <v>46</v>
      </c>
      <c r="C25" s="2" t="s">
        <v>64</v>
      </c>
      <c r="D25" s="2" t="s">
        <v>65</v>
      </c>
      <c r="E25" s="2" t="s">
        <v>52</v>
      </c>
      <c r="F25" s="2" t="s">
        <v>12</v>
      </c>
      <c r="G25">
        <v>2016</v>
      </c>
      <c r="H25">
        <v>2</v>
      </c>
      <c r="I25" s="16">
        <v>9500</v>
      </c>
      <c r="J25" s="12">
        <v>9500</v>
      </c>
      <c r="K25" s="1">
        <v>9500</v>
      </c>
      <c r="P25" s="1">
        <f t="shared" si="0"/>
        <v>0</v>
      </c>
    </row>
    <row r="26" spans="1:16" ht="12.75">
      <c r="A26" s="2" t="s">
        <v>45</v>
      </c>
      <c r="B26" s="2" t="s">
        <v>46</v>
      </c>
      <c r="C26" s="2" t="s">
        <v>66</v>
      </c>
      <c r="D26" s="2" t="s">
        <v>67</v>
      </c>
      <c r="E26" s="2" t="s">
        <v>11</v>
      </c>
      <c r="F26" s="2" t="s">
        <v>12</v>
      </c>
      <c r="G26">
        <v>2016</v>
      </c>
      <c r="H26">
        <v>2</v>
      </c>
      <c r="I26" s="16">
        <v>6867285.99</v>
      </c>
      <c r="J26" s="12">
        <f>3050261.98</f>
        <v>3050261.98</v>
      </c>
      <c r="K26" s="1">
        <f>1050261.98+2000000</f>
        <v>3050261.98</v>
      </c>
      <c r="P26" s="1">
        <f t="shared" si="0"/>
        <v>0</v>
      </c>
    </row>
    <row r="27" spans="1:17" ht="12.75">
      <c r="A27" s="2" t="s">
        <v>45</v>
      </c>
      <c r="B27" s="2" t="s">
        <v>46</v>
      </c>
      <c r="C27" s="2" t="s">
        <v>68</v>
      </c>
      <c r="D27" s="2" t="s">
        <v>69</v>
      </c>
      <c r="E27" s="2" t="s">
        <v>49</v>
      </c>
      <c r="F27" s="2" t="s">
        <v>12</v>
      </c>
      <c r="G27">
        <v>2016</v>
      </c>
      <c r="H27">
        <v>2</v>
      </c>
      <c r="I27" s="16">
        <v>26382.629999999997</v>
      </c>
      <c r="J27" s="12">
        <v>26382.629999999997</v>
      </c>
      <c r="K27" s="1">
        <v>4340.5</v>
      </c>
      <c r="L27" s="1">
        <v>22042.13</v>
      </c>
      <c r="P27" s="1">
        <f t="shared" si="0"/>
        <v>0</v>
      </c>
      <c r="Q27" t="s">
        <v>312</v>
      </c>
    </row>
    <row r="28" spans="1:16" ht="12.75">
      <c r="A28" s="2" t="s">
        <v>45</v>
      </c>
      <c r="B28" s="2" t="s">
        <v>46</v>
      </c>
      <c r="C28" s="2" t="s">
        <v>70</v>
      </c>
      <c r="D28" s="2" t="s">
        <v>71</v>
      </c>
      <c r="E28" s="2" t="s">
        <v>52</v>
      </c>
      <c r="F28" s="2" t="s">
        <v>12</v>
      </c>
      <c r="G28">
        <v>2016</v>
      </c>
      <c r="H28">
        <v>2</v>
      </c>
      <c r="I28" s="16">
        <v>95262.46000000008</v>
      </c>
      <c r="J28" s="12">
        <v>74382.68000000005</v>
      </c>
      <c r="K28" s="1">
        <v>74382.68</v>
      </c>
      <c r="P28" s="1">
        <f t="shared" si="0"/>
        <v>0</v>
      </c>
    </row>
    <row r="29" spans="1:16" ht="12.75">
      <c r="A29" s="2" t="s">
        <v>45</v>
      </c>
      <c r="B29" s="2" t="s">
        <v>46</v>
      </c>
      <c r="C29" s="2" t="s">
        <v>72</v>
      </c>
      <c r="D29" s="2" t="s">
        <v>73</v>
      </c>
      <c r="E29" s="2" t="s">
        <v>19</v>
      </c>
      <c r="F29" s="2" t="s">
        <v>12</v>
      </c>
      <c r="G29">
        <v>2016</v>
      </c>
      <c r="H29">
        <v>2</v>
      </c>
      <c r="I29" s="16">
        <v>35874.51</v>
      </c>
      <c r="J29" s="12">
        <v>52641.46</v>
      </c>
      <c r="K29" s="1">
        <v>50337.46</v>
      </c>
      <c r="L29" s="1">
        <v>2304</v>
      </c>
      <c r="P29" s="1">
        <f t="shared" si="0"/>
        <v>0</v>
      </c>
    </row>
    <row r="30" spans="1:16" ht="12.75">
      <c r="A30" s="2" t="s">
        <v>45</v>
      </c>
      <c r="B30" s="2" t="s">
        <v>46</v>
      </c>
      <c r="C30" s="2" t="s">
        <v>74</v>
      </c>
      <c r="D30" s="2" t="s">
        <v>75</v>
      </c>
      <c r="E30" s="2" t="s">
        <v>19</v>
      </c>
      <c r="F30" s="2" t="s">
        <v>12</v>
      </c>
      <c r="G30">
        <v>2016</v>
      </c>
      <c r="H30">
        <v>2</v>
      </c>
      <c r="I30" s="16">
        <v>30100.6</v>
      </c>
      <c r="J30" s="12">
        <v>30100.6</v>
      </c>
      <c r="L30" s="1">
        <v>30100.6</v>
      </c>
      <c r="P30" s="1">
        <f t="shared" si="0"/>
        <v>0</v>
      </c>
    </row>
    <row r="31" spans="1:16" ht="12.75">
      <c r="A31" s="2" t="s">
        <v>45</v>
      </c>
      <c r="B31" s="2" t="s">
        <v>46</v>
      </c>
      <c r="C31" s="2" t="s">
        <v>76</v>
      </c>
      <c r="D31" s="2" t="s">
        <v>77</v>
      </c>
      <c r="E31" s="2" t="s">
        <v>19</v>
      </c>
      <c r="F31" s="2" t="s">
        <v>12</v>
      </c>
      <c r="G31">
        <v>2016</v>
      </c>
      <c r="H31">
        <v>2</v>
      </c>
      <c r="I31" s="16">
        <v>19036.87</v>
      </c>
      <c r="J31" s="12">
        <v>19036.87</v>
      </c>
      <c r="K31" s="1">
        <v>19036.87</v>
      </c>
      <c r="P31" s="1">
        <f t="shared" si="0"/>
        <v>0</v>
      </c>
    </row>
    <row r="32" spans="1:16" ht="12.75">
      <c r="A32" s="2" t="s">
        <v>45</v>
      </c>
      <c r="B32" s="2" t="s">
        <v>46</v>
      </c>
      <c r="C32" s="2" t="s">
        <v>78</v>
      </c>
      <c r="D32" s="2" t="s">
        <v>79</v>
      </c>
      <c r="E32" s="2" t="s">
        <v>52</v>
      </c>
      <c r="F32" s="2" t="s">
        <v>12</v>
      </c>
      <c r="G32">
        <v>2016</v>
      </c>
      <c r="H32">
        <v>2</v>
      </c>
      <c r="I32" s="16">
        <v>944858.5899999999</v>
      </c>
      <c r="J32" s="12">
        <v>2063169.6099999999</v>
      </c>
      <c r="L32" s="1">
        <v>2063169.61</v>
      </c>
      <c r="P32" s="1">
        <f t="shared" si="0"/>
        <v>0</v>
      </c>
    </row>
    <row r="33" spans="1:16" ht="12.75">
      <c r="A33" s="2" t="s">
        <v>45</v>
      </c>
      <c r="B33" s="2" t="s">
        <v>46</v>
      </c>
      <c r="C33" s="2" t="s">
        <v>80</v>
      </c>
      <c r="D33" s="2" t="s">
        <v>81</v>
      </c>
      <c r="E33" s="2" t="s">
        <v>52</v>
      </c>
      <c r="F33" s="2" t="s">
        <v>12</v>
      </c>
      <c r="G33">
        <v>2016</v>
      </c>
      <c r="H33">
        <v>2</v>
      </c>
      <c r="I33" s="16">
        <v>507275</v>
      </c>
      <c r="J33" s="12">
        <v>507275</v>
      </c>
      <c r="K33" s="1">
        <v>100000</v>
      </c>
      <c r="L33" s="1">
        <v>407275</v>
      </c>
      <c r="P33" s="1">
        <f t="shared" si="0"/>
        <v>0</v>
      </c>
    </row>
    <row r="34" spans="1:16" ht="12.75">
      <c r="A34" s="2" t="s">
        <v>45</v>
      </c>
      <c r="B34" s="2" t="s">
        <v>46</v>
      </c>
      <c r="C34" s="2" t="s">
        <v>82</v>
      </c>
      <c r="D34" s="2" t="s">
        <v>83</v>
      </c>
      <c r="E34" s="2" t="s">
        <v>49</v>
      </c>
      <c r="F34" s="2" t="s">
        <v>12</v>
      </c>
      <c r="G34">
        <v>2016</v>
      </c>
      <c r="H34">
        <v>2</v>
      </c>
      <c r="I34" s="16">
        <v>7503.139999999999</v>
      </c>
      <c r="J34" s="12">
        <v>17503.14</v>
      </c>
      <c r="K34" s="16">
        <v>17503.14</v>
      </c>
      <c r="P34" s="1">
        <f t="shared" si="0"/>
        <v>0</v>
      </c>
    </row>
    <row r="35" spans="1:16" ht="12.75">
      <c r="A35" s="2" t="s">
        <v>45</v>
      </c>
      <c r="B35" s="2" t="s">
        <v>46</v>
      </c>
      <c r="C35" s="2" t="s">
        <v>84</v>
      </c>
      <c r="D35" s="2" t="s">
        <v>85</v>
      </c>
      <c r="E35" s="2" t="s">
        <v>11</v>
      </c>
      <c r="F35" s="2" t="s">
        <v>12</v>
      </c>
      <c r="G35">
        <v>2016</v>
      </c>
      <c r="H35">
        <v>2</v>
      </c>
      <c r="I35" s="16">
        <v>11965423.43</v>
      </c>
      <c r="J35" s="12">
        <v>14238243.81</v>
      </c>
      <c r="K35" s="15">
        <v>10496404.15</v>
      </c>
      <c r="L35" s="1">
        <v>3741839.66</v>
      </c>
      <c r="P35" s="1">
        <f t="shared" si="0"/>
        <v>0</v>
      </c>
    </row>
    <row r="36" spans="1:17" ht="12.75">
      <c r="A36" s="2" t="s">
        <v>45</v>
      </c>
      <c r="B36" s="2" t="s">
        <v>46</v>
      </c>
      <c r="C36" s="2" t="s">
        <v>86</v>
      </c>
      <c r="D36" s="2" t="s">
        <v>87</v>
      </c>
      <c r="E36" s="2" t="s">
        <v>49</v>
      </c>
      <c r="F36" s="2" t="s">
        <v>12</v>
      </c>
      <c r="G36" s="14">
        <v>2016</v>
      </c>
      <c r="H36" s="14">
        <v>2</v>
      </c>
      <c r="I36" s="16">
        <v>709749</v>
      </c>
      <c r="J36" s="12">
        <v>958843.8099999999</v>
      </c>
      <c r="K36" s="16">
        <v>615215.74</v>
      </c>
      <c r="L36" s="16">
        <v>343628.07</v>
      </c>
      <c r="M36" s="16"/>
      <c r="N36" s="16"/>
      <c r="O36" s="16"/>
      <c r="P36" s="16">
        <f t="shared" si="0"/>
        <v>0</v>
      </c>
      <c r="Q36" s="14"/>
    </row>
    <row r="37" spans="1:16" ht="12.75">
      <c r="A37" s="2" t="s">
        <v>45</v>
      </c>
      <c r="B37" s="2" t="s">
        <v>46</v>
      </c>
      <c r="C37" s="2" t="s">
        <v>88</v>
      </c>
      <c r="D37" s="2" t="s">
        <v>89</v>
      </c>
      <c r="E37" s="2" t="s">
        <v>52</v>
      </c>
      <c r="F37" s="2" t="s">
        <v>12</v>
      </c>
      <c r="G37">
        <v>2016</v>
      </c>
      <c r="H37">
        <v>2</v>
      </c>
      <c r="I37" s="16">
        <v>1387423.7</v>
      </c>
      <c r="J37" s="12">
        <v>2335026.62</v>
      </c>
      <c r="K37" s="1">
        <v>2200000</v>
      </c>
      <c r="L37" s="1">
        <v>135026.62</v>
      </c>
      <c r="P37" s="1">
        <f t="shared" si="0"/>
        <v>0</v>
      </c>
    </row>
    <row r="38" spans="1:16" ht="12.75">
      <c r="A38" s="2" t="s">
        <v>45</v>
      </c>
      <c r="B38" s="2" t="s">
        <v>46</v>
      </c>
      <c r="C38" s="2" t="s">
        <v>90</v>
      </c>
      <c r="D38" s="2" t="s">
        <v>91</v>
      </c>
      <c r="E38" s="2" t="s">
        <v>52</v>
      </c>
      <c r="F38" s="2" t="s">
        <v>12</v>
      </c>
      <c r="G38">
        <v>2016</v>
      </c>
      <c r="H38">
        <v>2</v>
      </c>
      <c r="I38" s="16">
        <v>12867.4</v>
      </c>
      <c r="J38" s="12">
        <v>25741.3</v>
      </c>
      <c r="K38" s="1">
        <v>25741.3</v>
      </c>
      <c r="P38" s="1">
        <f t="shared" si="0"/>
        <v>0</v>
      </c>
    </row>
    <row r="39" spans="1:16" ht="12.75">
      <c r="A39" s="2" t="s">
        <v>45</v>
      </c>
      <c r="B39" s="2" t="s">
        <v>46</v>
      </c>
      <c r="C39" s="2" t="s">
        <v>92</v>
      </c>
      <c r="D39" s="2" t="s">
        <v>93</v>
      </c>
      <c r="E39" s="2" t="s">
        <v>19</v>
      </c>
      <c r="F39" s="2" t="s">
        <v>12</v>
      </c>
      <c r="G39">
        <v>2016</v>
      </c>
      <c r="H39">
        <v>2</v>
      </c>
      <c r="I39" s="16">
        <v>69114.76999999999</v>
      </c>
      <c r="J39" s="12">
        <v>77002.04999999999</v>
      </c>
      <c r="L39" s="1">
        <v>77002.05</v>
      </c>
      <c r="P39" s="1">
        <f t="shared" si="0"/>
        <v>0</v>
      </c>
    </row>
    <row r="40" spans="1:16" ht="12.75">
      <c r="A40" s="2" t="s">
        <v>45</v>
      </c>
      <c r="B40" s="2" t="s">
        <v>46</v>
      </c>
      <c r="C40" s="2" t="s">
        <v>94</v>
      </c>
      <c r="D40" s="2" t="s">
        <v>95</v>
      </c>
      <c r="E40" s="2" t="s">
        <v>19</v>
      </c>
      <c r="F40" s="2" t="s">
        <v>12</v>
      </c>
      <c r="G40">
        <v>2016</v>
      </c>
      <c r="H40">
        <v>2</v>
      </c>
      <c r="I40" s="16">
        <v>169865</v>
      </c>
      <c r="J40" s="12">
        <v>169865</v>
      </c>
      <c r="K40" s="16">
        <v>140000</v>
      </c>
      <c r="L40" s="16">
        <v>29865</v>
      </c>
      <c r="M40" s="16"/>
      <c r="N40" s="16"/>
      <c r="O40" s="16"/>
      <c r="P40" s="1">
        <f t="shared" si="0"/>
        <v>0</v>
      </c>
    </row>
    <row r="41" spans="1:16" ht="12.75">
      <c r="A41" s="2" t="s">
        <v>45</v>
      </c>
      <c r="B41" s="2" t="s">
        <v>46</v>
      </c>
      <c r="C41" s="2" t="s">
        <v>96</v>
      </c>
      <c r="D41" s="2" t="s">
        <v>97</v>
      </c>
      <c r="E41" s="2" t="s">
        <v>52</v>
      </c>
      <c r="F41" s="2" t="s">
        <v>12</v>
      </c>
      <c r="G41">
        <v>2016</v>
      </c>
      <c r="H41">
        <v>2</v>
      </c>
      <c r="I41" s="16">
        <v>2973592.4499999997</v>
      </c>
      <c r="J41" s="12">
        <v>3007936.19</v>
      </c>
      <c r="L41" s="1">
        <v>3007936.19</v>
      </c>
      <c r="P41" s="1">
        <f t="shared" si="0"/>
        <v>0</v>
      </c>
    </row>
    <row r="42" spans="1:16" ht="12.75">
      <c r="A42" s="2" t="s">
        <v>45</v>
      </c>
      <c r="B42" s="2" t="s">
        <v>46</v>
      </c>
      <c r="C42" s="2" t="s">
        <v>98</v>
      </c>
      <c r="D42" s="2" t="s">
        <v>99</v>
      </c>
      <c r="E42" s="2" t="s">
        <v>52</v>
      </c>
      <c r="F42" s="2" t="s">
        <v>12</v>
      </c>
      <c r="G42">
        <v>2016</v>
      </c>
      <c r="H42">
        <v>2</v>
      </c>
      <c r="I42" s="16">
        <v>299022</v>
      </c>
      <c r="J42" s="12">
        <v>299022</v>
      </c>
      <c r="M42" s="1">
        <v>299022</v>
      </c>
      <c r="P42" s="1">
        <f t="shared" si="0"/>
        <v>0</v>
      </c>
    </row>
    <row r="43" spans="1:16" ht="12.75">
      <c r="A43" s="2" t="s">
        <v>45</v>
      </c>
      <c r="B43" s="2" t="s">
        <v>46</v>
      </c>
      <c r="C43" s="2" t="s">
        <v>100</v>
      </c>
      <c r="D43" s="2" t="s">
        <v>101</v>
      </c>
      <c r="E43" s="2" t="s">
        <v>52</v>
      </c>
      <c r="F43" s="2" t="s">
        <v>12</v>
      </c>
      <c r="G43">
        <v>2016</v>
      </c>
      <c r="H43">
        <v>2</v>
      </c>
      <c r="I43" s="16">
        <v>1937</v>
      </c>
      <c r="J43" s="12">
        <v>1937</v>
      </c>
      <c r="K43" s="1">
        <v>1937</v>
      </c>
      <c r="P43" s="1">
        <f t="shared" si="0"/>
        <v>0</v>
      </c>
    </row>
    <row r="44" spans="1:16" ht="12.75">
      <c r="A44" s="2" t="s">
        <v>45</v>
      </c>
      <c r="B44" s="2" t="s">
        <v>46</v>
      </c>
      <c r="C44" s="2" t="s">
        <v>102</v>
      </c>
      <c r="D44" s="2" t="s">
        <v>103</v>
      </c>
      <c r="E44" s="2" t="s">
        <v>49</v>
      </c>
      <c r="F44" s="2" t="s">
        <v>12</v>
      </c>
      <c r="G44">
        <v>2016</v>
      </c>
      <c r="H44">
        <v>2</v>
      </c>
      <c r="I44" s="16">
        <v>433582</v>
      </c>
      <c r="J44" s="12">
        <v>433582</v>
      </c>
      <c r="L44" s="1">
        <v>433582</v>
      </c>
      <c r="P44" s="1">
        <f t="shared" si="0"/>
        <v>0</v>
      </c>
    </row>
    <row r="45" spans="1:16" ht="12.75">
      <c r="A45" s="2" t="s">
        <v>45</v>
      </c>
      <c r="B45" s="2" t="s">
        <v>46</v>
      </c>
      <c r="C45" s="2" t="s">
        <v>104</v>
      </c>
      <c r="D45" s="2" t="s">
        <v>105</v>
      </c>
      <c r="E45" s="2" t="s">
        <v>11</v>
      </c>
      <c r="F45" s="2" t="s">
        <v>12</v>
      </c>
      <c r="G45">
        <v>2016</v>
      </c>
      <c r="H45">
        <v>2</v>
      </c>
      <c r="I45" s="16">
        <v>23320188.490000002</v>
      </c>
      <c r="J45" s="12">
        <v>36122947.07</v>
      </c>
      <c r="K45" s="1">
        <v>10569654.95</v>
      </c>
      <c r="L45" s="1">
        <v>18600000</v>
      </c>
      <c r="M45" s="1">
        <v>6000000</v>
      </c>
      <c r="N45" s="1">
        <v>953292.12</v>
      </c>
      <c r="P45" s="1">
        <v>0</v>
      </c>
    </row>
    <row r="46" spans="1:17" ht="12.75">
      <c r="A46" s="2" t="s">
        <v>45</v>
      </c>
      <c r="B46" s="2" t="s">
        <v>46</v>
      </c>
      <c r="C46" s="2" t="s">
        <v>106</v>
      </c>
      <c r="D46" s="2" t="s">
        <v>107</v>
      </c>
      <c r="E46" s="2" t="s">
        <v>49</v>
      </c>
      <c r="F46" s="2" t="s">
        <v>12</v>
      </c>
      <c r="G46">
        <v>2016</v>
      </c>
      <c r="H46">
        <v>2</v>
      </c>
      <c r="I46" s="16">
        <v>298490</v>
      </c>
      <c r="J46" s="12">
        <v>298490</v>
      </c>
      <c r="K46" s="16">
        <v>105000</v>
      </c>
      <c r="L46" s="16">
        <v>99496.66</v>
      </c>
      <c r="M46" s="16">
        <v>93993.34</v>
      </c>
      <c r="N46" s="16"/>
      <c r="O46" s="16"/>
      <c r="P46" s="1">
        <f aca="true" t="shared" si="1" ref="P46:P75">+J46-SUM(K46:O46)</f>
        <v>0</v>
      </c>
      <c r="Q46" t="s">
        <v>313</v>
      </c>
    </row>
    <row r="47" spans="1:16" ht="12.75">
      <c r="A47" s="2" t="s">
        <v>45</v>
      </c>
      <c r="B47" s="2" t="s">
        <v>46</v>
      </c>
      <c r="C47" s="2" t="s">
        <v>108</v>
      </c>
      <c r="D47" s="2" t="s">
        <v>109</v>
      </c>
      <c r="E47" s="2" t="s">
        <v>52</v>
      </c>
      <c r="F47" s="2" t="s">
        <v>12</v>
      </c>
      <c r="G47">
        <v>2016</v>
      </c>
      <c r="H47">
        <v>2</v>
      </c>
      <c r="I47" s="16">
        <v>179094</v>
      </c>
      <c r="J47" s="12">
        <v>179094</v>
      </c>
      <c r="K47" s="16">
        <v>89547</v>
      </c>
      <c r="L47" s="16">
        <v>89547</v>
      </c>
      <c r="M47" s="16"/>
      <c r="N47" s="16"/>
      <c r="O47" s="16"/>
      <c r="P47" s="1">
        <f t="shared" si="1"/>
        <v>0</v>
      </c>
    </row>
    <row r="48" spans="1:17" ht="12.75">
      <c r="A48" s="2" t="s">
        <v>45</v>
      </c>
      <c r="B48" s="2" t="s">
        <v>46</v>
      </c>
      <c r="C48" s="2" t="s">
        <v>110</v>
      </c>
      <c r="D48" s="2" t="s">
        <v>111</v>
      </c>
      <c r="E48" s="2" t="s">
        <v>19</v>
      </c>
      <c r="F48" s="2" t="s">
        <v>12</v>
      </c>
      <c r="G48">
        <v>2016</v>
      </c>
      <c r="H48">
        <v>2</v>
      </c>
      <c r="I48" s="16">
        <v>316399</v>
      </c>
      <c r="J48" s="12">
        <v>316399</v>
      </c>
      <c r="K48" s="16">
        <v>117405.9</v>
      </c>
      <c r="L48" s="16">
        <v>198993.1</v>
      </c>
      <c r="M48" s="16"/>
      <c r="N48" s="16"/>
      <c r="O48" s="16"/>
      <c r="P48" s="1">
        <f t="shared" si="1"/>
        <v>0</v>
      </c>
      <c r="Q48" t="s">
        <v>309</v>
      </c>
    </row>
    <row r="49" spans="1:16" ht="12.75">
      <c r="A49" s="2" t="s">
        <v>45</v>
      </c>
      <c r="B49" s="2" t="s">
        <v>46</v>
      </c>
      <c r="C49" s="2" t="s">
        <v>112</v>
      </c>
      <c r="D49" s="2" t="s">
        <v>113</v>
      </c>
      <c r="E49" s="2" t="s">
        <v>19</v>
      </c>
      <c r="F49" s="2" t="s">
        <v>12</v>
      </c>
      <c r="G49">
        <v>2016</v>
      </c>
      <c r="H49">
        <v>2</v>
      </c>
      <c r="I49" s="16">
        <v>400000</v>
      </c>
      <c r="J49" s="12">
        <v>400000</v>
      </c>
      <c r="K49" s="16">
        <v>300000</v>
      </c>
      <c r="L49" s="1">
        <v>100000</v>
      </c>
      <c r="P49" s="1">
        <f t="shared" si="1"/>
        <v>0</v>
      </c>
    </row>
    <row r="50" spans="1:16" ht="12.75">
      <c r="A50" s="2" t="s">
        <v>45</v>
      </c>
      <c r="B50" s="2" t="s">
        <v>46</v>
      </c>
      <c r="C50" s="2" t="s">
        <v>114</v>
      </c>
      <c r="D50" s="2" t="s">
        <v>115</v>
      </c>
      <c r="E50" s="2" t="s">
        <v>19</v>
      </c>
      <c r="F50" s="2" t="s">
        <v>12</v>
      </c>
      <c r="G50">
        <v>2016</v>
      </c>
      <c r="H50">
        <v>2</v>
      </c>
      <c r="I50" s="16">
        <v>200000</v>
      </c>
      <c r="J50" s="12">
        <v>200000</v>
      </c>
      <c r="K50" s="1">
        <v>150000</v>
      </c>
      <c r="L50" s="1">
        <v>50000</v>
      </c>
      <c r="P50" s="1">
        <f t="shared" si="1"/>
        <v>0</v>
      </c>
    </row>
    <row r="51" spans="1:16" ht="12.75">
      <c r="A51" s="2" t="s">
        <v>45</v>
      </c>
      <c r="B51" s="2" t="s">
        <v>46</v>
      </c>
      <c r="C51" s="2" t="s">
        <v>116</v>
      </c>
      <c r="D51" s="2" t="s">
        <v>117</v>
      </c>
      <c r="E51" s="2" t="s">
        <v>52</v>
      </c>
      <c r="F51" s="2" t="s">
        <v>12</v>
      </c>
      <c r="G51">
        <v>2016</v>
      </c>
      <c r="H51">
        <v>2</v>
      </c>
      <c r="I51" s="16">
        <v>298490</v>
      </c>
      <c r="J51" s="12">
        <v>298490</v>
      </c>
      <c r="K51" s="1">
        <v>149245</v>
      </c>
      <c r="L51" s="1">
        <v>149245</v>
      </c>
      <c r="P51" s="1">
        <f t="shared" si="1"/>
        <v>0</v>
      </c>
    </row>
    <row r="52" spans="1:16" ht="12.75">
      <c r="A52" s="2" t="s">
        <v>45</v>
      </c>
      <c r="B52" s="2" t="s">
        <v>46</v>
      </c>
      <c r="C52" s="2" t="s">
        <v>118</v>
      </c>
      <c r="D52" s="2" t="s">
        <v>119</v>
      </c>
      <c r="E52" s="2" t="s">
        <v>19</v>
      </c>
      <c r="F52" s="2" t="s">
        <v>12</v>
      </c>
      <c r="G52">
        <v>2016</v>
      </c>
      <c r="H52">
        <v>2</v>
      </c>
      <c r="I52" s="16">
        <v>49748</v>
      </c>
      <c r="J52" s="12">
        <v>49748</v>
      </c>
      <c r="K52" s="16"/>
      <c r="L52" s="1">
        <v>49748</v>
      </c>
      <c r="P52" s="1">
        <f t="shared" si="1"/>
        <v>0</v>
      </c>
    </row>
    <row r="53" spans="1:16" ht="12.75">
      <c r="A53" s="2" t="s">
        <v>120</v>
      </c>
      <c r="B53" s="2" t="s">
        <v>121</v>
      </c>
      <c r="C53" s="2" t="s">
        <v>122</v>
      </c>
      <c r="D53" s="2" t="s">
        <v>123</v>
      </c>
      <c r="E53" s="2" t="s">
        <v>11</v>
      </c>
      <c r="F53" s="2" t="s">
        <v>12</v>
      </c>
      <c r="G53">
        <v>2016</v>
      </c>
      <c r="H53">
        <v>2</v>
      </c>
      <c r="I53" s="16">
        <v>119396</v>
      </c>
      <c r="J53" s="12">
        <v>119396</v>
      </c>
      <c r="K53" s="1">
        <v>119396</v>
      </c>
      <c r="P53" s="1">
        <f t="shared" si="1"/>
        <v>0</v>
      </c>
    </row>
    <row r="54" spans="1:17" ht="12.75">
      <c r="A54" s="2" t="s">
        <v>124</v>
      </c>
      <c r="B54" s="2" t="s">
        <v>125</v>
      </c>
      <c r="C54" s="2" t="s">
        <v>126</v>
      </c>
      <c r="D54" s="2" t="s">
        <v>127</v>
      </c>
      <c r="E54" s="2" t="s">
        <v>11</v>
      </c>
      <c r="F54" s="2" t="s">
        <v>12</v>
      </c>
      <c r="G54" s="14">
        <v>2016</v>
      </c>
      <c r="H54" s="14">
        <v>2</v>
      </c>
      <c r="I54" s="16">
        <v>59698</v>
      </c>
      <c r="J54" s="12">
        <v>59698</v>
      </c>
      <c r="K54" s="16">
        <v>59698</v>
      </c>
      <c r="L54" s="16"/>
      <c r="M54" s="16"/>
      <c r="N54" s="16"/>
      <c r="O54" s="16"/>
      <c r="P54" s="16">
        <f t="shared" si="1"/>
        <v>0</v>
      </c>
      <c r="Q54" s="14"/>
    </row>
    <row r="55" spans="1:17" ht="12.75">
      <c r="A55" s="2" t="s">
        <v>324</v>
      </c>
      <c r="B55" s="2" t="s">
        <v>325</v>
      </c>
      <c r="C55" s="2" t="s">
        <v>326</v>
      </c>
      <c r="D55" s="2" t="s">
        <v>327</v>
      </c>
      <c r="E55" s="2" t="s">
        <v>328</v>
      </c>
      <c r="F55" s="9"/>
      <c r="G55" s="10"/>
      <c r="H55" s="10"/>
      <c r="I55" s="16">
        <v>650376.73</v>
      </c>
      <c r="J55" s="13">
        <v>653499.67</v>
      </c>
      <c r="K55" s="11">
        <v>653499.67</v>
      </c>
      <c r="L55" s="11"/>
      <c r="M55" s="11"/>
      <c r="N55" s="11"/>
      <c r="O55" s="11"/>
      <c r="P55" s="11">
        <f t="shared" si="1"/>
        <v>0</v>
      </c>
      <c r="Q55" s="10"/>
    </row>
    <row r="56" spans="1:16" ht="12.75">
      <c r="A56" s="2" t="s">
        <v>129</v>
      </c>
      <c r="B56" s="2" t="s">
        <v>130</v>
      </c>
      <c r="C56" s="2" t="s">
        <v>131</v>
      </c>
      <c r="D56" s="2" t="s">
        <v>132</v>
      </c>
      <c r="E56" s="2" t="s">
        <v>52</v>
      </c>
      <c r="F56" s="2" t="s">
        <v>12</v>
      </c>
      <c r="G56">
        <v>2016</v>
      </c>
      <c r="H56">
        <v>2</v>
      </c>
      <c r="I56" s="16">
        <v>149245</v>
      </c>
      <c r="J56" s="12">
        <v>149245</v>
      </c>
      <c r="K56" s="1">
        <v>125000</v>
      </c>
      <c r="L56" s="1">
        <v>24245</v>
      </c>
      <c r="P56" s="1">
        <f t="shared" si="1"/>
        <v>0</v>
      </c>
    </row>
    <row r="57" spans="1:16" ht="12.75">
      <c r="A57" s="2" t="s">
        <v>129</v>
      </c>
      <c r="B57" s="2" t="s">
        <v>130</v>
      </c>
      <c r="C57" s="2" t="s">
        <v>133</v>
      </c>
      <c r="D57" s="2" t="s">
        <v>134</v>
      </c>
      <c r="E57" s="2" t="s">
        <v>52</v>
      </c>
      <c r="F57" s="2" t="s">
        <v>12</v>
      </c>
      <c r="G57">
        <v>2016</v>
      </c>
      <c r="H57">
        <v>2</v>
      </c>
      <c r="I57" s="16">
        <v>547231</v>
      </c>
      <c r="J57" s="12">
        <v>547231</v>
      </c>
      <c r="K57" s="1">
        <v>200000</v>
      </c>
      <c r="L57" s="1">
        <v>347231</v>
      </c>
      <c r="P57" s="1">
        <f t="shared" si="1"/>
        <v>0</v>
      </c>
    </row>
    <row r="58" spans="1:16" ht="12.75">
      <c r="A58" s="2" t="s">
        <v>129</v>
      </c>
      <c r="B58" s="2" t="s">
        <v>130</v>
      </c>
      <c r="C58" s="2" t="s">
        <v>135</v>
      </c>
      <c r="D58" s="2" t="s">
        <v>136</v>
      </c>
      <c r="E58" s="2" t="s">
        <v>52</v>
      </c>
      <c r="F58" s="2" t="s">
        <v>12</v>
      </c>
      <c r="G58">
        <v>2016</v>
      </c>
      <c r="H58">
        <v>2</v>
      </c>
      <c r="I58" s="16">
        <v>4974831</v>
      </c>
      <c r="J58" s="12">
        <v>4974831</v>
      </c>
      <c r="K58" s="1">
        <v>3200000</v>
      </c>
      <c r="L58" s="1">
        <v>1774831</v>
      </c>
      <c r="P58" s="1">
        <f t="shared" si="1"/>
        <v>0</v>
      </c>
    </row>
    <row r="59" spans="1:16" ht="12.75">
      <c r="A59" s="2" t="s">
        <v>137</v>
      </c>
      <c r="B59" s="2" t="s">
        <v>138</v>
      </c>
      <c r="C59" s="2" t="s">
        <v>139</v>
      </c>
      <c r="D59" s="2" t="s">
        <v>140</v>
      </c>
      <c r="E59" s="2" t="s">
        <v>52</v>
      </c>
      <c r="F59" s="2" t="s">
        <v>12</v>
      </c>
      <c r="G59">
        <v>2016</v>
      </c>
      <c r="H59">
        <v>2</v>
      </c>
      <c r="I59" s="16">
        <v>15655.43</v>
      </c>
      <c r="J59" s="12">
        <v>19245.61</v>
      </c>
      <c r="L59" s="1">
        <v>9000</v>
      </c>
      <c r="M59" s="1">
        <v>10245.61</v>
      </c>
      <c r="P59" s="1">
        <f t="shared" si="1"/>
        <v>0</v>
      </c>
    </row>
    <row r="60" spans="1:16" ht="12.75">
      <c r="A60" s="2" t="s">
        <v>137</v>
      </c>
      <c r="B60" s="2" t="s">
        <v>138</v>
      </c>
      <c r="C60" s="2" t="s">
        <v>141</v>
      </c>
      <c r="D60" s="2" t="s">
        <v>142</v>
      </c>
      <c r="E60" s="2" t="s">
        <v>52</v>
      </c>
      <c r="F60" s="2" t="s">
        <v>12</v>
      </c>
      <c r="G60">
        <v>2016</v>
      </c>
      <c r="H60">
        <v>2</v>
      </c>
      <c r="I60" s="16">
        <v>124371</v>
      </c>
      <c r="J60" s="12">
        <v>124371</v>
      </c>
      <c r="L60" s="1">
        <v>62185.5</v>
      </c>
      <c r="M60" s="1">
        <v>62185.5</v>
      </c>
      <c r="P60" s="1">
        <f t="shared" si="1"/>
        <v>0</v>
      </c>
    </row>
    <row r="61" spans="1:16" ht="12.75">
      <c r="A61" s="2" t="s">
        <v>143</v>
      </c>
      <c r="B61" s="2" t="s">
        <v>144</v>
      </c>
      <c r="C61" s="2" t="s">
        <v>145</v>
      </c>
      <c r="D61" s="2" t="s">
        <v>146</v>
      </c>
      <c r="E61" s="2" t="s">
        <v>52</v>
      </c>
      <c r="F61" s="2" t="s">
        <v>12</v>
      </c>
      <c r="G61">
        <v>2016</v>
      </c>
      <c r="H61">
        <v>2</v>
      </c>
      <c r="I61" s="16">
        <v>77272.61000000002</v>
      </c>
      <c r="J61" s="12">
        <v>288524.61000000004</v>
      </c>
      <c r="K61" s="1">
        <v>288524.61000000004</v>
      </c>
      <c r="P61" s="1">
        <f t="shared" si="1"/>
        <v>0</v>
      </c>
    </row>
    <row r="62" spans="1:16" ht="12.75">
      <c r="A62" s="2" t="s">
        <v>143</v>
      </c>
      <c r="B62" s="2" t="s">
        <v>144</v>
      </c>
      <c r="C62" s="2" t="s">
        <v>147</v>
      </c>
      <c r="D62" s="2" t="s">
        <v>148</v>
      </c>
      <c r="E62" s="2" t="s">
        <v>52</v>
      </c>
      <c r="F62" s="2" t="s">
        <v>12</v>
      </c>
      <c r="G62">
        <v>2016</v>
      </c>
      <c r="H62">
        <v>2</v>
      </c>
      <c r="I62" s="16">
        <v>745823.44</v>
      </c>
      <c r="J62" s="12">
        <v>745987.45</v>
      </c>
      <c r="K62" s="16">
        <v>50000</v>
      </c>
      <c r="L62" s="16">
        <v>50000</v>
      </c>
      <c r="M62" s="16">
        <v>550375</v>
      </c>
      <c r="N62" s="16">
        <v>50600</v>
      </c>
      <c r="O62" s="16">
        <v>45012.45</v>
      </c>
      <c r="P62" s="1">
        <f t="shared" si="1"/>
        <v>0</v>
      </c>
    </row>
    <row r="63" spans="1:16" ht="12.75">
      <c r="A63" s="2" t="s">
        <v>143</v>
      </c>
      <c r="B63" s="2" t="s">
        <v>144</v>
      </c>
      <c r="C63" s="2" t="s">
        <v>149</v>
      </c>
      <c r="D63" s="2" t="s">
        <v>150</v>
      </c>
      <c r="E63" s="2" t="s">
        <v>52</v>
      </c>
      <c r="F63" s="2" t="s">
        <v>12</v>
      </c>
      <c r="G63">
        <v>2016</v>
      </c>
      <c r="H63">
        <v>2</v>
      </c>
      <c r="I63" s="16">
        <v>59458</v>
      </c>
      <c r="J63" s="12">
        <v>59458</v>
      </c>
      <c r="K63" s="16">
        <v>59458</v>
      </c>
      <c r="L63" s="16"/>
      <c r="M63" s="16"/>
      <c r="N63" s="16"/>
      <c r="O63" s="16"/>
      <c r="P63" s="1">
        <f t="shared" si="1"/>
        <v>0</v>
      </c>
    </row>
    <row r="64" spans="1:16" ht="12.75">
      <c r="A64" s="2" t="s">
        <v>151</v>
      </c>
      <c r="B64" s="2" t="s">
        <v>152</v>
      </c>
      <c r="C64" s="2" t="s">
        <v>153</v>
      </c>
      <c r="D64" s="2" t="s">
        <v>154</v>
      </c>
      <c r="E64" s="2" t="s">
        <v>52</v>
      </c>
      <c r="F64" s="2" t="s">
        <v>12</v>
      </c>
      <c r="G64">
        <v>2016</v>
      </c>
      <c r="H64">
        <v>2</v>
      </c>
      <c r="I64" s="16">
        <v>49862.75</v>
      </c>
      <c r="J64" s="12">
        <v>135875.62</v>
      </c>
      <c r="K64" s="1">
        <v>135875.62</v>
      </c>
      <c r="P64" s="1">
        <f t="shared" si="1"/>
        <v>0</v>
      </c>
    </row>
    <row r="65" spans="1:16" ht="12.75">
      <c r="A65" s="2" t="s">
        <v>151</v>
      </c>
      <c r="B65" s="2" t="s">
        <v>152</v>
      </c>
      <c r="C65" s="2" t="s">
        <v>155</v>
      </c>
      <c r="D65" s="2" t="s">
        <v>156</v>
      </c>
      <c r="E65" s="2" t="s">
        <v>52</v>
      </c>
      <c r="F65" s="2" t="s">
        <v>12</v>
      </c>
      <c r="G65">
        <v>2016</v>
      </c>
      <c r="H65">
        <v>2</v>
      </c>
      <c r="I65" s="16">
        <v>260439.28999999998</v>
      </c>
      <c r="J65" s="12">
        <v>310439.29</v>
      </c>
      <c r="K65" s="1">
        <v>310439.29</v>
      </c>
      <c r="P65" s="1">
        <f t="shared" si="1"/>
        <v>0</v>
      </c>
    </row>
    <row r="66" spans="1:16" ht="12.75">
      <c r="A66" s="2" t="s">
        <v>151</v>
      </c>
      <c r="B66" s="2" t="s">
        <v>152</v>
      </c>
      <c r="C66" s="2" t="s">
        <v>157</v>
      </c>
      <c r="D66" s="2" t="s">
        <v>158</v>
      </c>
      <c r="E66" s="2" t="s">
        <v>52</v>
      </c>
      <c r="F66" s="2" t="s">
        <v>12</v>
      </c>
      <c r="G66">
        <v>2016</v>
      </c>
      <c r="H66">
        <v>2</v>
      </c>
      <c r="I66" s="16">
        <v>456526.49</v>
      </c>
      <c r="J66" s="12">
        <v>467098.79</v>
      </c>
      <c r="K66" s="1">
        <v>467098.79</v>
      </c>
      <c r="P66" s="1">
        <f t="shared" si="1"/>
        <v>0</v>
      </c>
    </row>
    <row r="67" spans="1:16" ht="12.75">
      <c r="A67" s="2" t="s">
        <v>151</v>
      </c>
      <c r="B67" s="2" t="s">
        <v>152</v>
      </c>
      <c r="C67" s="2" t="s">
        <v>159</v>
      </c>
      <c r="D67" s="2" t="s">
        <v>158</v>
      </c>
      <c r="E67" s="2" t="s">
        <v>52</v>
      </c>
      <c r="F67" s="2" t="s">
        <v>12</v>
      </c>
      <c r="G67">
        <v>2016</v>
      </c>
      <c r="H67">
        <v>2</v>
      </c>
      <c r="I67" s="16">
        <v>628383.96</v>
      </c>
      <c r="J67" s="12">
        <v>628383.96</v>
      </c>
      <c r="K67" s="1">
        <v>128383.96</v>
      </c>
      <c r="L67" s="1">
        <v>500000</v>
      </c>
      <c r="P67" s="1">
        <f t="shared" si="1"/>
        <v>0</v>
      </c>
    </row>
    <row r="68" spans="1:16" ht="12.75">
      <c r="A68" s="2" t="s">
        <v>151</v>
      </c>
      <c r="B68" s="2" t="s">
        <v>152</v>
      </c>
      <c r="C68" s="2" t="s">
        <v>160</v>
      </c>
      <c r="D68" s="2" t="s">
        <v>161</v>
      </c>
      <c r="E68" s="2" t="s">
        <v>19</v>
      </c>
      <c r="F68" s="2" t="s">
        <v>12</v>
      </c>
      <c r="G68">
        <v>2016</v>
      </c>
      <c r="H68">
        <v>2</v>
      </c>
      <c r="I68" s="16">
        <v>21089.399999999998</v>
      </c>
      <c r="J68" s="12">
        <v>28145.1</v>
      </c>
      <c r="K68" s="1">
        <v>28145.1</v>
      </c>
      <c r="P68" s="1">
        <f t="shared" si="1"/>
        <v>0</v>
      </c>
    </row>
    <row r="69" spans="1:16" ht="12.75">
      <c r="A69" s="2" t="s">
        <v>151</v>
      </c>
      <c r="B69" s="2" t="s">
        <v>152</v>
      </c>
      <c r="C69" s="2" t="s">
        <v>162</v>
      </c>
      <c r="D69" s="2" t="s">
        <v>163</v>
      </c>
      <c r="E69" s="2" t="s">
        <v>19</v>
      </c>
      <c r="F69" s="2" t="s">
        <v>12</v>
      </c>
      <c r="G69">
        <v>2016</v>
      </c>
      <c r="H69">
        <v>2</v>
      </c>
      <c r="I69" s="16">
        <v>15645.939999999999</v>
      </c>
      <c r="J69" s="12">
        <v>18158.94</v>
      </c>
      <c r="K69" s="1">
        <v>18158.94</v>
      </c>
      <c r="P69" s="1">
        <f t="shared" si="1"/>
        <v>0</v>
      </c>
    </row>
    <row r="70" spans="1:16" ht="12.75">
      <c r="A70" s="2" t="s">
        <v>151</v>
      </c>
      <c r="B70" s="2" t="s">
        <v>152</v>
      </c>
      <c r="C70" s="2" t="s">
        <v>164</v>
      </c>
      <c r="D70" s="2" t="s">
        <v>165</v>
      </c>
      <c r="E70" s="2" t="s">
        <v>52</v>
      </c>
      <c r="F70" s="2" t="s">
        <v>12</v>
      </c>
      <c r="G70">
        <v>2016</v>
      </c>
      <c r="H70">
        <v>2</v>
      </c>
      <c r="I70" s="16">
        <v>1064372.48</v>
      </c>
      <c r="J70" s="12">
        <v>1158376.36</v>
      </c>
      <c r="L70" s="1">
        <v>50000</v>
      </c>
      <c r="M70" s="1">
        <v>500000</v>
      </c>
      <c r="N70" s="1">
        <v>158376.36</v>
      </c>
      <c r="O70" s="1">
        <v>450000</v>
      </c>
      <c r="P70" s="1">
        <f t="shared" si="1"/>
        <v>0</v>
      </c>
    </row>
    <row r="71" spans="1:16" ht="12.75">
      <c r="A71" s="2" t="s">
        <v>151</v>
      </c>
      <c r="B71" s="2" t="s">
        <v>152</v>
      </c>
      <c r="C71" s="2" t="s">
        <v>166</v>
      </c>
      <c r="D71" s="2" t="s">
        <v>167</v>
      </c>
      <c r="E71" s="2" t="s">
        <v>52</v>
      </c>
      <c r="F71" s="2" t="s">
        <v>12</v>
      </c>
      <c r="G71">
        <v>2016</v>
      </c>
      <c r="H71">
        <v>2</v>
      </c>
      <c r="I71" s="16">
        <v>198993</v>
      </c>
      <c r="J71" s="12">
        <v>198993</v>
      </c>
      <c r="K71" s="1">
        <v>179093.7</v>
      </c>
      <c r="O71" s="1">
        <v>19899.3</v>
      </c>
      <c r="P71" s="1">
        <f t="shared" si="1"/>
        <v>0</v>
      </c>
    </row>
    <row r="72" spans="1:16" ht="12.75">
      <c r="A72" s="2" t="s">
        <v>151</v>
      </c>
      <c r="B72" s="2" t="s">
        <v>152</v>
      </c>
      <c r="C72" s="2" t="s">
        <v>168</v>
      </c>
      <c r="D72" s="2" t="s">
        <v>169</v>
      </c>
      <c r="E72" s="2" t="s">
        <v>52</v>
      </c>
      <c r="F72" s="2" t="s">
        <v>12</v>
      </c>
      <c r="G72">
        <v>2016</v>
      </c>
      <c r="H72">
        <v>2</v>
      </c>
      <c r="I72" s="16">
        <v>1678379.1</v>
      </c>
      <c r="J72" s="12">
        <v>1743591</v>
      </c>
      <c r="L72" s="1">
        <v>50000</v>
      </c>
      <c r="M72" s="1">
        <v>500000</v>
      </c>
      <c r="N72" s="1">
        <v>350000</v>
      </c>
      <c r="O72" s="1">
        <v>843591</v>
      </c>
      <c r="P72" s="1">
        <f t="shared" si="1"/>
        <v>0</v>
      </c>
    </row>
    <row r="73" spans="1:16" ht="12.75">
      <c r="A73" s="2" t="s">
        <v>151</v>
      </c>
      <c r="B73" s="2" t="s">
        <v>152</v>
      </c>
      <c r="C73" s="2" t="s">
        <v>170</v>
      </c>
      <c r="D73" s="2" t="s">
        <v>171</v>
      </c>
      <c r="E73" s="2" t="s">
        <v>52</v>
      </c>
      <c r="F73" s="2" t="s">
        <v>12</v>
      </c>
      <c r="G73">
        <v>2016</v>
      </c>
      <c r="H73">
        <v>2</v>
      </c>
      <c r="I73" s="16">
        <v>198993</v>
      </c>
      <c r="J73" s="12">
        <v>198993</v>
      </c>
      <c r="K73" s="1">
        <v>120393</v>
      </c>
      <c r="L73" s="16">
        <v>78600</v>
      </c>
      <c r="M73" s="16"/>
      <c r="N73" s="16"/>
      <c r="P73" s="1">
        <f t="shared" si="1"/>
        <v>0</v>
      </c>
    </row>
    <row r="74" spans="1:16" ht="12.75">
      <c r="A74" s="2" t="s">
        <v>151</v>
      </c>
      <c r="B74" s="2" t="s">
        <v>152</v>
      </c>
      <c r="C74" s="2" t="s">
        <v>172</v>
      </c>
      <c r="D74" s="2" t="s">
        <v>173</v>
      </c>
      <c r="E74" s="2" t="s">
        <v>52</v>
      </c>
      <c r="F74" s="2" t="s">
        <v>12</v>
      </c>
      <c r="G74">
        <v>2016</v>
      </c>
      <c r="H74">
        <v>2</v>
      </c>
      <c r="I74" s="16">
        <v>248742</v>
      </c>
      <c r="J74" s="12">
        <v>248742</v>
      </c>
      <c r="L74" s="16">
        <v>248742</v>
      </c>
      <c r="M74" s="16"/>
      <c r="N74" s="16"/>
      <c r="P74" s="1">
        <f t="shared" si="1"/>
        <v>0</v>
      </c>
    </row>
    <row r="75" spans="1:16" ht="12.75">
      <c r="A75" s="2" t="s">
        <v>174</v>
      </c>
      <c r="B75" s="2" t="s">
        <v>175</v>
      </c>
      <c r="C75" s="2" t="s">
        <v>176</v>
      </c>
      <c r="D75" s="2" t="s">
        <v>177</v>
      </c>
      <c r="E75" s="2" t="s">
        <v>49</v>
      </c>
      <c r="F75" s="2" t="s">
        <v>12</v>
      </c>
      <c r="G75">
        <v>2016</v>
      </c>
      <c r="H75">
        <v>2</v>
      </c>
      <c r="I75" s="16">
        <v>497483</v>
      </c>
      <c r="J75" s="12">
        <v>497483</v>
      </c>
      <c r="K75" s="1">
        <v>450000</v>
      </c>
      <c r="L75" s="16">
        <v>47483</v>
      </c>
      <c r="M75" s="16"/>
      <c r="N75" s="16"/>
      <c r="P75" s="1">
        <f t="shared" si="1"/>
        <v>0</v>
      </c>
    </row>
    <row r="76" spans="1:16" ht="12.75">
      <c r="A76" s="2" t="s">
        <v>178</v>
      </c>
      <c r="B76" s="2" t="s">
        <v>179</v>
      </c>
      <c r="C76" s="2" t="s">
        <v>180</v>
      </c>
      <c r="D76" s="2" t="s">
        <v>181</v>
      </c>
      <c r="E76" s="2" t="s">
        <v>30</v>
      </c>
      <c r="F76" s="2" t="s">
        <v>12</v>
      </c>
      <c r="G76">
        <v>2016</v>
      </c>
      <c r="H76">
        <v>2</v>
      </c>
      <c r="I76" s="16">
        <v>155398.62</v>
      </c>
      <c r="J76" s="12">
        <v>155398.62</v>
      </c>
      <c r="K76" s="16"/>
      <c r="L76" s="16"/>
      <c r="M76" s="16"/>
      <c r="N76" s="16">
        <v>155398.62</v>
      </c>
      <c r="O76" s="16"/>
      <c r="P76" s="1">
        <f aca="true" t="shared" si="2" ref="P76:P105">+J76-SUM(K76:O76)</f>
        <v>0</v>
      </c>
    </row>
    <row r="77" spans="1:16" ht="12.75">
      <c r="A77" s="2" t="s">
        <v>178</v>
      </c>
      <c r="B77" s="2" t="s">
        <v>179</v>
      </c>
      <c r="C77" s="2" t="s">
        <v>182</v>
      </c>
      <c r="D77" s="2" t="s">
        <v>183</v>
      </c>
      <c r="E77" s="2" t="s">
        <v>30</v>
      </c>
      <c r="F77" s="2" t="s">
        <v>12</v>
      </c>
      <c r="G77">
        <v>2016</v>
      </c>
      <c r="H77">
        <v>2</v>
      </c>
      <c r="I77" s="16">
        <v>81774</v>
      </c>
      <c r="J77" s="12">
        <v>81774</v>
      </c>
      <c r="K77" s="16"/>
      <c r="L77" s="16"/>
      <c r="M77" s="16">
        <v>81774</v>
      </c>
      <c r="N77" s="16"/>
      <c r="O77" s="16"/>
      <c r="P77" s="1">
        <f t="shared" si="2"/>
        <v>0</v>
      </c>
    </row>
    <row r="78" spans="1:16" ht="12.75">
      <c r="A78" s="2" t="s">
        <v>178</v>
      </c>
      <c r="B78" s="2" t="s">
        <v>179</v>
      </c>
      <c r="C78" s="2" t="s">
        <v>184</v>
      </c>
      <c r="D78" s="2" t="s">
        <v>185</v>
      </c>
      <c r="E78" s="2" t="s">
        <v>30</v>
      </c>
      <c r="F78" s="2" t="s">
        <v>12</v>
      </c>
      <c r="G78">
        <v>2016</v>
      </c>
      <c r="H78">
        <v>2</v>
      </c>
      <c r="I78" s="16">
        <v>3955488</v>
      </c>
      <c r="J78" s="12">
        <v>3955488</v>
      </c>
      <c r="K78" s="16"/>
      <c r="L78" s="16"/>
      <c r="M78" s="16">
        <v>3955488</v>
      </c>
      <c r="N78" s="16"/>
      <c r="O78" s="16"/>
      <c r="P78" s="1">
        <f t="shared" si="2"/>
        <v>0</v>
      </c>
    </row>
    <row r="79" spans="1:17" ht="12.75">
      <c r="A79" s="2" t="s">
        <v>186</v>
      </c>
      <c r="B79" s="2" t="s">
        <v>187</v>
      </c>
      <c r="C79" s="2" t="s">
        <v>189</v>
      </c>
      <c r="D79" s="2" t="s">
        <v>188</v>
      </c>
      <c r="E79" s="2" t="s">
        <v>128</v>
      </c>
      <c r="F79" s="2" t="s">
        <v>12</v>
      </c>
      <c r="G79">
        <v>2016</v>
      </c>
      <c r="H79">
        <v>2</v>
      </c>
      <c r="I79" s="16">
        <v>243075.51</v>
      </c>
      <c r="J79" s="12">
        <v>304029.59</v>
      </c>
      <c r="K79" s="7">
        <v>304029.59</v>
      </c>
      <c r="L79" s="7"/>
      <c r="M79" s="7"/>
      <c r="N79" s="7"/>
      <c r="O79" s="7"/>
      <c r="P79" s="1">
        <f t="shared" si="2"/>
        <v>0</v>
      </c>
      <c r="Q79" s="14"/>
    </row>
    <row r="80" spans="1:16" ht="12.75">
      <c r="A80" s="2" t="s">
        <v>186</v>
      </c>
      <c r="B80" s="2" t="s">
        <v>187</v>
      </c>
      <c r="C80" s="2" t="s">
        <v>190</v>
      </c>
      <c r="D80" s="2" t="s">
        <v>191</v>
      </c>
      <c r="E80" s="2" t="s">
        <v>128</v>
      </c>
      <c r="F80" s="2" t="s">
        <v>12</v>
      </c>
      <c r="G80">
        <v>2016</v>
      </c>
      <c r="H80">
        <v>2</v>
      </c>
      <c r="I80" s="16">
        <v>219983.05</v>
      </c>
      <c r="J80" s="12">
        <v>241578.05</v>
      </c>
      <c r="K80" s="7">
        <v>235308.05</v>
      </c>
      <c r="L80" s="7">
        <v>6270</v>
      </c>
      <c r="M80" s="7"/>
      <c r="N80" s="7"/>
      <c r="O80" s="7"/>
      <c r="P80" s="1">
        <f t="shared" si="2"/>
        <v>0</v>
      </c>
    </row>
    <row r="81" spans="1:17" ht="12.75">
      <c r="A81" s="2" t="s">
        <v>186</v>
      </c>
      <c r="B81" s="2" t="s">
        <v>187</v>
      </c>
      <c r="C81" s="2" t="s">
        <v>192</v>
      </c>
      <c r="D81" s="2" t="s">
        <v>193</v>
      </c>
      <c r="E81" s="2" t="s">
        <v>128</v>
      </c>
      <c r="F81" s="2" t="s">
        <v>12</v>
      </c>
      <c r="G81">
        <v>2016</v>
      </c>
      <c r="H81">
        <v>2</v>
      </c>
      <c r="I81" s="16">
        <v>750312.8099999999</v>
      </c>
      <c r="J81" s="12">
        <v>838330.97</v>
      </c>
      <c r="K81" s="7">
        <v>324593</v>
      </c>
      <c r="L81" s="7">
        <v>249353.25</v>
      </c>
      <c r="M81" s="7"/>
      <c r="N81" s="7">
        <v>114791.72</v>
      </c>
      <c r="O81" s="7"/>
      <c r="P81" s="1">
        <f t="shared" si="2"/>
        <v>149593</v>
      </c>
      <c r="Q81" s="14" t="s">
        <v>322</v>
      </c>
    </row>
    <row r="82" spans="1:18" ht="12.75">
      <c r="A82" s="2" t="s">
        <v>186</v>
      </c>
      <c r="B82" s="2" t="s">
        <v>187</v>
      </c>
      <c r="C82" s="2" t="s">
        <v>194</v>
      </c>
      <c r="D82" s="2" t="s">
        <v>195</v>
      </c>
      <c r="E82" s="2" t="s">
        <v>128</v>
      </c>
      <c r="F82" s="2" t="s">
        <v>12</v>
      </c>
      <c r="G82">
        <v>2016</v>
      </c>
      <c r="H82">
        <v>2</v>
      </c>
      <c r="I82" s="16">
        <v>24919</v>
      </c>
      <c r="J82" s="12">
        <v>24919</v>
      </c>
      <c r="K82" s="7">
        <v>24919</v>
      </c>
      <c r="L82" s="7"/>
      <c r="M82" s="7"/>
      <c r="N82" s="7"/>
      <c r="O82" s="7"/>
      <c r="P82" s="1">
        <f t="shared" si="2"/>
        <v>0</v>
      </c>
      <c r="R82" s="15"/>
    </row>
    <row r="83" spans="1:18" ht="12.75">
      <c r="A83" s="2" t="s">
        <v>186</v>
      </c>
      <c r="B83" s="2" t="s">
        <v>187</v>
      </c>
      <c r="C83" s="2" t="s">
        <v>196</v>
      </c>
      <c r="D83" s="2" t="s">
        <v>197</v>
      </c>
      <c r="E83" s="2" t="s">
        <v>128</v>
      </c>
      <c r="F83" s="2" t="s">
        <v>12</v>
      </c>
      <c r="G83">
        <v>2016</v>
      </c>
      <c r="H83">
        <v>2</v>
      </c>
      <c r="I83" s="16">
        <v>1105964.17</v>
      </c>
      <c r="J83" s="12">
        <v>1119337</v>
      </c>
      <c r="K83" s="7">
        <v>716000</v>
      </c>
      <c r="L83" s="7">
        <v>355000</v>
      </c>
      <c r="M83" s="7">
        <v>48337</v>
      </c>
      <c r="N83" s="7"/>
      <c r="O83" s="7"/>
      <c r="P83" s="1">
        <f t="shared" si="2"/>
        <v>0</v>
      </c>
      <c r="R83" s="15"/>
    </row>
    <row r="84" spans="1:16" ht="12.75">
      <c r="A84" s="2" t="s">
        <v>186</v>
      </c>
      <c r="B84" s="2" t="s">
        <v>187</v>
      </c>
      <c r="C84" s="2" t="s">
        <v>198</v>
      </c>
      <c r="D84" s="2" t="s">
        <v>199</v>
      </c>
      <c r="E84" s="2" t="s">
        <v>128</v>
      </c>
      <c r="F84" s="2" t="s">
        <v>12</v>
      </c>
      <c r="G84">
        <v>2016</v>
      </c>
      <c r="H84">
        <v>2</v>
      </c>
      <c r="I84" s="16">
        <v>24874</v>
      </c>
      <c r="J84" s="12">
        <v>24874</v>
      </c>
      <c r="K84" s="7">
        <v>24874</v>
      </c>
      <c r="L84" s="7"/>
      <c r="M84" s="7"/>
      <c r="N84" s="7"/>
      <c r="O84" s="7"/>
      <c r="P84" s="1">
        <f t="shared" si="2"/>
        <v>0</v>
      </c>
    </row>
    <row r="85" spans="1:16" ht="12.75">
      <c r="A85" s="2" t="s">
        <v>200</v>
      </c>
      <c r="B85" s="2" t="s">
        <v>201</v>
      </c>
      <c r="C85" s="2" t="s">
        <v>202</v>
      </c>
      <c r="D85" s="2" t="s">
        <v>203</v>
      </c>
      <c r="E85" s="2" t="s">
        <v>19</v>
      </c>
      <c r="F85" s="2" t="s">
        <v>12</v>
      </c>
      <c r="G85">
        <v>2016</v>
      </c>
      <c r="H85">
        <v>2</v>
      </c>
      <c r="I85" s="16">
        <v>10077.49</v>
      </c>
      <c r="J85" s="12">
        <v>18411.11</v>
      </c>
      <c r="K85" s="1">
        <v>18411.11</v>
      </c>
      <c r="P85" s="1">
        <f t="shared" si="2"/>
        <v>0</v>
      </c>
    </row>
    <row r="86" spans="1:16" ht="12.75">
      <c r="A86" s="2" t="s">
        <v>200</v>
      </c>
      <c r="B86" s="2" t="s">
        <v>201</v>
      </c>
      <c r="C86" s="2" t="s">
        <v>204</v>
      </c>
      <c r="D86" s="2" t="s">
        <v>205</v>
      </c>
      <c r="E86" s="2" t="s">
        <v>128</v>
      </c>
      <c r="F86" s="2" t="s">
        <v>12</v>
      </c>
      <c r="G86">
        <v>2016</v>
      </c>
      <c r="H86">
        <v>2</v>
      </c>
      <c r="I86" s="16">
        <v>9940.25</v>
      </c>
      <c r="J86" s="12">
        <v>9940.25</v>
      </c>
      <c r="K86" s="1">
        <v>9940.25</v>
      </c>
      <c r="P86" s="1">
        <f t="shared" si="2"/>
        <v>0</v>
      </c>
    </row>
    <row r="87" spans="1:16" ht="12.75">
      <c r="A87" s="2" t="s">
        <v>200</v>
      </c>
      <c r="B87" s="2" t="s">
        <v>201</v>
      </c>
      <c r="C87" s="2" t="s">
        <v>206</v>
      </c>
      <c r="D87" s="2" t="s">
        <v>205</v>
      </c>
      <c r="E87" s="2" t="s">
        <v>128</v>
      </c>
      <c r="F87" s="2" t="s">
        <v>12</v>
      </c>
      <c r="G87">
        <v>2016</v>
      </c>
      <c r="H87">
        <v>2</v>
      </c>
      <c r="I87" s="16">
        <v>250847.79</v>
      </c>
      <c r="J87" s="12">
        <v>257217.29</v>
      </c>
      <c r="K87" s="1">
        <v>257217.29</v>
      </c>
      <c r="P87" s="1">
        <f t="shared" si="2"/>
        <v>0</v>
      </c>
    </row>
    <row r="88" spans="1:16" ht="12.75">
      <c r="A88" s="2" t="s">
        <v>200</v>
      </c>
      <c r="B88" s="2" t="s">
        <v>201</v>
      </c>
      <c r="C88" s="2" t="s">
        <v>207</v>
      </c>
      <c r="D88" s="2" t="s">
        <v>208</v>
      </c>
      <c r="E88" s="2" t="s">
        <v>128</v>
      </c>
      <c r="F88" s="2" t="s">
        <v>12</v>
      </c>
      <c r="G88">
        <v>2016</v>
      </c>
      <c r="H88">
        <v>2</v>
      </c>
      <c r="I88" s="16">
        <v>29418.26999999996</v>
      </c>
      <c r="J88" s="12">
        <v>171122.90999999997</v>
      </c>
      <c r="K88" s="1">
        <v>171122.90999999997</v>
      </c>
      <c r="P88" s="1">
        <f t="shared" si="2"/>
        <v>0</v>
      </c>
    </row>
    <row r="89" spans="1:16" ht="12.75">
      <c r="A89" s="2" t="s">
        <v>200</v>
      </c>
      <c r="B89" s="2" t="s">
        <v>201</v>
      </c>
      <c r="C89" s="2" t="s">
        <v>209</v>
      </c>
      <c r="D89" s="2" t="s">
        <v>210</v>
      </c>
      <c r="E89" s="2" t="s">
        <v>128</v>
      </c>
      <c r="F89" s="2" t="s">
        <v>12</v>
      </c>
      <c r="G89">
        <v>2016</v>
      </c>
      <c r="H89">
        <v>2</v>
      </c>
      <c r="I89" s="16">
        <v>1099781.03</v>
      </c>
      <c r="J89" s="12">
        <v>1315177.3299999998</v>
      </c>
      <c r="K89" s="1">
        <v>315177.33</v>
      </c>
      <c r="L89" s="1">
        <v>500000</v>
      </c>
      <c r="M89" s="1">
        <v>500000</v>
      </c>
      <c r="P89" s="1">
        <f t="shared" si="2"/>
        <v>0</v>
      </c>
    </row>
    <row r="90" spans="1:16" ht="12.75">
      <c r="A90" s="2" t="s">
        <v>200</v>
      </c>
      <c r="B90" s="2" t="s">
        <v>201</v>
      </c>
      <c r="C90" s="2" t="s">
        <v>211</v>
      </c>
      <c r="D90" s="2" t="s">
        <v>212</v>
      </c>
      <c r="E90" s="2" t="s">
        <v>128</v>
      </c>
      <c r="F90" s="2" t="s">
        <v>12</v>
      </c>
      <c r="G90">
        <v>2016</v>
      </c>
      <c r="H90">
        <v>2</v>
      </c>
      <c r="I90" s="16">
        <v>2917709.05</v>
      </c>
      <c r="J90" s="12">
        <v>2971685.22</v>
      </c>
      <c r="K90" s="1">
        <v>500000</v>
      </c>
      <c r="L90" s="1">
        <v>500000</v>
      </c>
      <c r="M90" s="1">
        <v>500000</v>
      </c>
      <c r="N90" s="1">
        <v>1000000</v>
      </c>
      <c r="O90" s="1">
        <v>471685.22</v>
      </c>
      <c r="P90" s="1">
        <f t="shared" si="2"/>
        <v>0</v>
      </c>
    </row>
    <row r="91" spans="1:16" ht="12.75">
      <c r="A91" s="2" t="s">
        <v>200</v>
      </c>
      <c r="B91" s="2" t="s">
        <v>201</v>
      </c>
      <c r="C91" s="2" t="s">
        <v>213</v>
      </c>
      <c r="D91" s="2" t="s">
        <v>214</v>
      </c>
      <c r="E91" s="2" t="s">
        <v>128</v>
      </c>
      <c r="F91" s="2" t="s">
        <v>12</v>
      </c>
      <c r="G91">
        <v>2016</v>
      </c>
      <c r="H91">
        <v>2</v>
      </c>
      <c r="I91" s="16">
        <v>89547</v>
      </c>
      <c r="J91" s="12">
        <v>89547</v>
      </c>
      <c r="K91" s="1">
        <v>20000</v>
      </c>
      <c r="L91" s="1">
        <v>40000</v>
      </c>
      <c r="M91" s="1">
        <v>29547</v>
      </c>
      <c r="P91" s="1">
        <f t="shared" si="2"/>
        <v>0</v>
      </c>
    </row>
    <row r="92" spans="1:17" ht="12.75">
      <c r="A92" s="2" t="s">
        <v>215</v>
      </c>
      <c r="B92" s="2" t="s">
        <v>216</v>
      </c>
      <c r="C92" s="2" t="s">
        <v>217</v>
      </c>
      <c r="D92" s="2" t="s">
        <v>218</v>
      </c>
      <c r="E92" s="2" t="s">
        <v>128</v>
      </c>
      <c r="F92" s="2" t="s">
        <v>12</v>
      </c>
      <c r="G92">
        <v>2016</v>
      </c>
      <c r="H92">
        <v>2</v>
      </c>
      <c r="I92" s="16">
        <v>4232</v>
      </c>
      <c r="J92" s="12">
        <v>4232</v>
      </c>
      <c r="K92" s="16">
        <v>4232</v>
      </c>
      <c r="L92" s="16"/>
      <c r="M92" s="16"/>
      <c r="N92" s="16"/>
      <c r="O92" s="16"/>
      <c r="P92" s="16">
        <f t="shared" si="2"/>
        <v>0</v>
      </c>
      <c r="Q92" s="14"/>
    </row>
    <row r="93" spans="1:17" ht="12.75">
      <c r="A93" s="2" t="s">
        <v>215</v>
      </c>
      <c r="B93" s="2" t="s">
        <v>216</v>
      </c>
      <c r="C93" s="2" t="s">
        <v>219</v>
      </c>
      <c r="D93" s="2" t="s">
        <v>220</v>
      </c>
      <c r="E93" s="2" t="s">
        <v>128</v>
      </c>
      <c r="F93" s="2" t="s">
        <v>12</v>
      </c>
      <c r="G93">
        <v>2016</v>
      </c>
      <c r="H93">
        <v>2</v>
      </c>
      <c r="I93" s="16">
        <v>0</v>
      </c>
      <c r="J93" s="12">
        <v>33760.079999999994</v>
      </c>
      <c r="K93" s="1">
        <v>33760.08</v>
      </c>
      <c r="P93" s="1">
        <f t="shared" si="2"/>
        <v>0</v>
      </c>
      <c r="Q93" t="s">
        <v>314</v>
      </c>
    </row>
    <row r="94" spans="1:17" ht="12.75">
      <c r="A94" s="2" t="s">
        <v>215</v>
      </c>
      <c r="B94" s="2" t="s">
        <v>216</v>
      </c>
      <c r="C94" s="2" t="s">
        <v>221</v>
      </c>
      <c r="D94" s="2" t="s">
        <v>222</v>
      </c>
      <c r="E94" s="2" t="s">
        <v>128</v>
      </c>
      <c r="F94" s="2" t="s">
        <v>12</v>
      </c>
      <c r="G94">
        <v>2016</v>
      </c>
      <c r="H94">
        <v>2</v>
      </c>
      <c r="I94" s="16">
        <v>29690.79</v>
      </c>
      <c r="J94" s="12">
        <v>29690.79</v>
      </c>
      <c r="K94" s="1">
        <v>29690.79</v>
      </c>
      <c r="P94" s="1">
        <f t="shared" si="2"/>
        <v>0</v>
      </c>
      <c r="Q94" t="s">
        <v>315</v>
      </c>
    </row>
    <row r="95" spans="1:17" ht="12.75">
      <c r="A95" s="2" t="s">
        <v>215</v>
      </c>
      <c r="B95" s="2" t="s">
        <v>216</v>
      </c>
      <c r="C95" s="2" t="s">
        <v>223</v>
      </c>
      <c r="D95" s="2" t="s">
        <v>224</v>
      </c>
      <c r="E95" s="2" t="s">
        <v>128</v>
      </c>
      <c r="F95" s="2" t="s">
        <v>12</v>
      </c>
      <c r="G95">
        <v>2016</v>
      </c>
      <c r="H95">
        <v>2</v>
      </c>
      <c r="I95" s="16">
        <v>98478.7</v>
      </c>
      <c r="J95" s="12">
        <v>98478.7</v>
      </c>
      <c r="K95" s="1">
        <v>49239.35</v>
      </c>
      <c r="L95" s="1">
        <v>49239.35</v>
      </c>
      <c r="P95" s="1">
        <f t="shared" si="2"/>
        <v>0</v>
      </c>
      <c r="Q95" t="s">
        <v>315</v>
      </c>
    </row>
    <row r="96" spans="1:16" ht="12.75">
      <c r="A96" s="2" t="s">
        <v>215</v>
      </c>
      <c r="B96" s="2" t="s">
        <v>216</v>
      </c>
      <c r="C96" s="2" t="s">
        <v>225</v>
      </c>
      <c r="D96" s="2" t="s">
        <v>226</v>
      </c>
      <c r="E96" s="2" t="s">
        <v>128</v>
      </c>
      <c r="F96" s="2" t="s">
        <v>12</v>
      </c>
      <c r="G96">
        <v>2016</v>
      </c>
      <c r="H96">
        <v>2</v>
      </c>
      <c r="I96" s="16">
        <v>3232</v>
      </c>
      <c r="J96" s="12">
        <v>3232</v>
      </c>
      <c r="K96" s="1">
        <v>3232</v>
      </c>
      <c r="P96" s="1">
        <f t="shared" si="2"/>
        <v>0</v>
      </c>
    </row>
    <row r="97" spans="1:16" ht="12.75">
      <c r="A97" s="2" t="s">
        <v>215</v>
      </c>
      <c r="B97" s="2" t="s">
        <v>216</v>
      </c>
      <c r="C97" s="2" t="s">
        <v>227</v>
      </c>
      <c r="D97" s="2" t="s">
        <v>228</v>
      </c>
      <c r="E97" s="2" t="s">
        <v>128</v>
      </c>
      <c r="F97" s="2" t="s">
        <v>12</v>
      </c>
      <c r="G97">
        <v>2016</v>
      </c>
      <c r="H97">
        <v>2</v>
      </c>
      <c r="I97" s="16">
        <v>34268</v>
      </c>
      <c r="J97" s="12">
        <v>42393.02</v>
      </c>
      <c r="K97" s="1">
        <v>42393.02</v>
      </c>
      <c r="P97" s="1">
        <f t="shared" si="2"/>
        <v>0</v>
      </c>
    </row>
    <row r="98" spans="1:17" ht="12.75">
      <c r="A98" s="2" t="s">
        <v>215</v>
      </c>
      <c r="B98" s="2" t="s">
        <v>216</v>
      </c>
      <c r="C98" s="2" t="s">
        <v>229</v>
      </c>
      <c r="D98" s="2" t="s">
        <v>230</v>
      </c>
      <c r="E98" s="2" t="s">
        <v>128</v>
      </c>
      <c r="F98" s="2" t="s">
        <v>12</v>
      </c>
      <c r="G98">
        <v>2016</v>
      </c>
      <c r="H98">
        <v>2</v>
      </c>
      <c r="I98" s="16">
        <v>8493.509999999995</v>
      </c>
      <c r="J98" s="12">
        <v>107069.01</v>
      </c>
      <c r="K98" s="1">
        <v>107069.01</v>
      </c>
      <c r="P98" s="1">
        <f t="shared" si="2"/>
        <v>0</v>
      </c>
      <c r="Q98" t="s">
        <v>316</v>
      </c>
    </row>
    <row r="99" spans="1:17" ht="12.75">
      <c r="A99" s="2" t="s">
        <v>215</v>
      </c>
      <c r="B99" s="2" t="s">
        <v>216</v>
      </c>
      <c r="C99" s="2" t="s">
        <v>231</v>
      </c>
      <c r="D99" s="2" t="s">
        <v>232</v>
      </c>
      <c r="E99" s="2" t="s">
        <v>128</v>
      </c>
      <c r="F99" s="2" t="s">
        <v>12</v>
      </c>
      <c r="G99">
        <v>2016</v>
      </c>
      <c r="H99">
        <v>2</v>
      </c>
      <c r="I99" s="16">
        <v>7971.71</v>
      </c>
      <c r="J99" s="12">
        <v>7971.71</v>
      </c>
      <c r="K99" s="1">
        <v>7971.71</v>
      </c>
      <c r="P99" s="1">
        <f t="shared" si="2"/>
        <v>0</v>
      </c>
      <c r="Q99" t="s">
        <v>317</v>
      </c>
    </row>
    <row r="100" spans="1:16" ht="12.75">
      <c r="A100" s="2" t="s">
        <v>215</v>
      </c>
      <c r="B100" s="2" t="s">
        <v>216</v>
      </c>
      <c r="C100" s="2" t="s">
        <v>233</v>
      </c>
      <c r="D100" s="2" t="s">
        <v>234</v>
      </c>
      <c r="E100" s="2" t="s">
        <v>128</v>
      </c>
      <c r="F100" s="2" t="s">
        <v>12</v>
      </c>
      <c r="G100">
        <v>2016</v>
      </c>
      <c r="H100">
        <v>2</v>
      </c>
      <c r="I100" s="16">
        <v>190320.01</v>
      </c>
      <c r="J100" s="12">
        <v>193329.01</v>
      </c>
      <c r="K100" s="1">
        <v>161655.53</v>
      </c>
      <c r="L100" s="1">
        <v>31486.41</v>
      </c>
      <c r="M100" s="1">
        <v>187.07</v>
      </c>
      <c r="P100" s="1">
        <f t="shared" si="2"/>
        <v>0</v>
      </c>
    </row>
    <row r="101" spans="1:17" ht="12.75">
      <c r="A101" s="2" t="s">
        <v>215</v>
      </c>
      <c r="B101" s="2" t="s">
        <v>216</v>
      </c>
      <c r="C101" s="2" t="s">
        <v>235</v>
      </c>
      <c r="D101" s="2" t="s">
        <v>236</v>
      </c>
      <c r="E101" s="2" t="s">
        <v>128</v>
      </c>
      <c r="F101" s="2" t="s">
        <v>12</v>
      </c>
      <c r="G101">
        <v>2016</v>
      </c>
      <c r="H101">
        <v>2</v>
      </c>
      <c r="I101" s="16">
        <v>101674.49</v>
      </c>
      <c r="J101" s="12">
        <v>101674.49</v>
      </c>
      <c r="K101" s="1">
        <v>81339.592</v>
      </c>
      <c r="L101" s="1">
        <v>20334.898</v>
      </c>
      <c r="P101" s="1">
        <f t="shared" si="2"/>
        <v>0</v>
      </c>
      <c r="Q101" t="s">
        <v>317</v>
      </c>
    </row>
    <row r="102" spans="1:16" ht="12.75">
      <c r="A102" s="2" t="s">
        <v>215</v>
      </c>
      <c r="B102" s="2" t="s">
        <v>216</v>
      </c>
      <c r="C102" s="2" t="s">
        <v>237</v>
      </c>
      <c r="D102" s="2" t="s">
        <v>238</v>
      </c>
      <c r="E102" s="2" t="s">
        <v>128</v>
      </c>
      <c r="F102" s="2" t="s">
        <v>12</v>
      </c>
      <c r="G102">
        <v>2016</v>
      </c>
      <c r="H102">
        <v>2</v>
      </c>
      <c r="I102" s="16">
        <v>535702.61</v>
      </c>
      <c r="J102" s="12">
        <v>904430.25</v>
      </c>
      <c r="K102" s="1">
        <v>622760.78</v>
      </c>
      <c r="L102" s="1">
        <v>250362.96999999997</v>
      </c>
      <c r="M102" s="1">
        <v>31306.5</v>
      </c>
      <c r="P102" s="1">
        <f t="shared" si="2"/>
        <v>0</v>
      </c>
    </row>
    <row r="103" spans="1:17" ht="12.75">
      <c r="A103" s="2" t="s">
        <v>215</v>
      </c>
      <c r="B103" s="2" t="s">
        <v>216</v>
      </c>
      <c r="C103" s="2" t="s">
        <v>239</v>
      </c>
      <c r="D103" s="2" t="s">
        <v>240</v>
      </c>
      <c r="E103" s="2" t="s">
        <v>128</v>
      </c>
      <c r="F103" s="2" t="s">
        <v>12</v>
      </c>
      <c r="G103">
        <v>2016</v>
      </c>
      <c r="H103">
        <v>2</v>
      </c>
      <c r="I103" s="16">
        <v>96354.02</v>
      </c>
      <c r="J103" s="12">
        <v>96354.02</v>
      </c>
      <c r="K103" s="1">
        <v>93101</v>
      </c>
      <c r="L103" s="1">
        <v>3253.02</v>
      </c>
      <c r="P103" s="1">
        <f t="shared" si="2"/>
        <v>0</v>
      </c>
      <c r="Q103" t="s">
        <v>318</v>
      </c>
    </row>
    <row r="104" spans="1:16" ht="12.75">
      <c r="A104" s="2" t="s">
        <v>215</v>
      </c>
      <c r="B104" s="2" t="s">
        <v>216</v>
      </c>
      <c r="C104" s="2" t="s">
        <v>241</v>
      </c>
      <c r="D104" s="2" t="s">
        <v>242</v>
      </c>
      <c r="E104" s="2" t="s">
        <v>128</v>
      </c>
      <c r="F104" s="2" t="s">
        <v>12</v>
      </c>
      <c r="G104">
        <v>2016</v>
      </c>
      <c r="H104">
        <v>2</v>
      </c>
      <c r="I104" s="16">
        <v>2122960.5599999996</v>
      </c>
      <c r="J104" s="12">
        <f>2248665.98</f>
        <v>2248665.98</v>
      </c>
      <c r="K104" s="1">
        <f>990808.79</f>
        <v>990808.79</v>
      </c>
      <c r="L104" s="1">
        <v>545266.86</v>
      </c>
      <c r="M104" s="1">
        <v>623126.59</v>
      </c>
      <c r="N104" s="1">
        <v>77286.74</v>
      </c>
      <c r="O104" s="1">
        <v>12177</v>
      </c>
      <c r="P104" s="1">
        <f t="shared" si="2"/>
        <v>0</v>
      </c>
    </row>
    <row r="105" spans="1:17" ht="12.75">
      <c r="A105" s="2" t="s">
        <v>215</v>
      </c>
      <c r="B105" s="2" t="s">
        <v>216</v>
      </c>
      <c r="C105" s="2" t="s">
        <v>243</v>
      </c>
      <c r="D105" s="2" t="s">
        <v>244</v>
      </c>
      <c r="E105" s="2" t="s">
        <v>128</v>
      </c>
      <c r="F105" s="2" t="s">
        <v>12</v>
      </c>
      <c r="G105">
        <v>2016</v>
      </c>
      <c r="H105">
        <v>2</v>
      </c>
      <c r="I105" s="16">
        <v>398696</v>
      </c>
      <c r="J105" s="12">
        <v>398696</v>
      </c>
      <c r="L105" s="1">
        <v>398696</v>
      </c>
      <c r="P105" s="1">
        <f t="shared" si="2"/>
        <v>0</v>
      </c>
      <c r="Q105" t="s">
        <v>319</v>
      </c>
    </row>
    <row r="106" spans="1:16" ht="12.75">
      <c r="A106" s="2" t="s">
        <v>215</v>
      </c>
      <c r="B106" s="2" t="s">
        <v>216</v>
      </c>
      <c r="C106" s="2" t="s">
        <v>245</v>
      </c>
      <c r="D106" s="2" t="s">
        <v>246</v>
      </c>
      <c r="E106" s="2" t="s">
        <v>128</v>
      </c>
      <c r="F106" s="2" t="s">
        <v>12</v>
      </c>
      <c r="G106">
        <v>2016</v>
      </c>
      <c r="H106">
        <v>2</v>
      </c>
      <c r="I106" s="16">
        <v>1293456</v>
      </c>
      <c r="J106" s="12">
        <v>1293456</v>
      </c>
      <c r="K106" s="1">
        <v>1156600</v>
      </c>
      <c r="L106" s="1">
        <v>136856</v>
      </c>
      <c r="P106" s="1">
        <f aca="true" t="shared" si="3" ref="P106:P131">+J106-SUM(K106:O106)</f>
        <v>0</v>
      </c>
    </row>
    <row r="107" spans="1:16" ht="12.75">
      <c r="A107" s="2" t="s">
        <v>215</v>
      </c>
      <c r="B107" s="2" t="s">
        <v>216</v>
      </c>
      <c r="C107" s="2" t="s">
        <v>247</v>
      </c>
      <c r="D107" s="2" t="s">
        <v>248</v>
      </c>
      <c r="E107" s="2" t="s">
        <v>128</v>
      </c>
      <c r="F107" s="2" t="s">
        <v>12</v>
      </c>
      <c r="G107">
        <v>2016</v>
      </c>
      <c r="H107">
        <v>2</v>
      </c>
      <c r="I107" s="16">
        <v>298490</v>
      </c>
      <c r="J107" s="12">
        <v>298490</v>
      </c>
      <c r="K107" s="1">
        <v>298490</v>
      </c>
      <c r="P107" s="1">
        <f t="shared" si="3"/>
        <v>0</v>
      </c>
    </row>
    <row r="108" spans="1:17" ht="12.75">
      <c r="A108" s="2" t="s">
        <v>215</v>
      </c>
      <c r="B108" s="2" t="s">
        <v>216</v>
      </c>
      <c r="C108" s="2" t="s">
        <v>249</v>
      </c>
      <c r="D108" s="2" t="s">
        <v>250</v>
      </c>
      <c r="E108" s="2" t="s">
        <v>128</v>
      </c>
      <c r="F108" s="2" t="s">
        <v>12</v>
      </c>
      <c r="G108">
        <v>2016</v>
      </c>
      <c r="H108">
        <v>2</v>
      </c>
      <c r="I108" s="16">
        <v>1742021</v>
      </c>
      <c r="J108" s="12">
        <v>1742021</v>
      </c>
      <c r="K108" s="16">
        <v>1200000</v>
      </c>
      <c r="L108" s="16">
        <v>542021</v>
      </c>
      <c r="M108" s="16"/>
      <c r="N108" s="16"/>
      <c r="O108" s="16"/>
      <c r="P108" s="1">
        <f t="shared" si="3"/>
        <v>0</v>
      </c>
      <c r="Q108" s="14" t="s">
        <v>320</v>
      </c>
    </row>
    <row r="109" spans="1:16" ht="12.75">
      <c r="A109" s="2" t="s">
        <v>215</v>
      </c>
      <c r="B109" s="2" t="s">
        <v>216</v>
      </c>
      <c r="C109" s="2" t="s">
        <v>251</v>
      </c>
      <c r="D109" s="2" t="s">
        <v>252</v>
      </c>
      <c r="E109" s="2" t="s">
        <v>128</v>
      </c>
      <c r="F109" s="2" t="s">
        <v>12</v>
      </c>
      <c r="G109">
        <v>2016</v>
      </c>
      <c r="H109">
        <v>2</v>
      </c>
      <c r="I109" s="16">
        <v>298490</v>
      </c>
      <c r="J109" s="12">
        <v>298490</v>
      </c>
      <c r="K109" s="16">
        <v>298490</v>
      </c>
      <c r="L109" s="16"/>
      <c r="M109" s="16"/>
      <c r="N109" s="16"/>
      <c r="O109" s="16"/>
      <c r="P109" s="1">
        <f t="shared" si="3"/>
        <v>0</v>
      </c>
    </row>
    <row r="110" spans="1:16" ht="12.75">
      <c r="A110" s="2" t="s">
        <v>215</v>
      </c>
      <c r="B110" s="2" t="s">
        <v>216</v>
      </c>
      <c r="C110" s="2" t="s">
        <v>253</v>
      </c>
      <c r="D110" s="2" t="s">
        <v>254</v>
      </c>
      <c r="E110" s="2" t="s">
        <v>128</v>
      </c>
      <c r="F110" s="2" t="s">
        <v>12</v>
      </c>
      <c r="G110">
        <v>2016</v>
      </c>
      <c r="H110">
        <v>2</v>
      </c>
      <c r="I110" s="16">
        <v>3729124</v>
      </c>
      <c r="J110" s="12">
        <v>3731124</v>
      </c>
      <c r="K110" s="16">
        <v>675357</v>
      </c>
      <c r="L110" s="16">
        <v>946648</v>
      </c>
      <c r="M110" s="16">
        <v>1026837.6</v>
      </c>
      <c r="N110" s="16">
        <v>1036281.4</v>
      </c>
      <c r="O110" s="16">
        <v>46000</v>
      </c>
      <c r="P110" s="1">
        <f t="shared" si="3"/>
        <v>0</v>
      </c>
    </row>
    <row r="111" spans="1:17" ht="12.75">
      <c r="A111" s="2" t="s">
        <v>215</v>
      </c>
      <c r="B111" s="2" t="s">
        <v>216</v>
      </c>
      <c r="C111" s="2" t="s">
        <v>255</v>
      </c>
      <c r="D111" s="2" t="s">
        <v>256</v>
      </c>
      <c r="E111" s="2" t="s">
        <v>128</v>
      </c>
      <c r="F111" s="2" t="s">
        <v>12</v>
      </c>
      <c r="G111">
        <v>2016</v>
      </c>
      <c r="H111">
        <v>2</v>
      </c>
      <c r="I111" s="16">
        <v>535869</v>
      </c>
      <c r="J111" s="12">
        <v>535869</v>
      </c>
      <c r="K111" s="1">
        <v>13580</v>
      </c>
      <c r="L111" s="1">
        <v>425000</v>
      </c>
      <c r="M111" s="1">
        <v>97289</v>
      </c>
      <c r="P111" s="1">
        <f t="shared" si="3"/>
        <v>0</v>
      </c>
      <c r="Q111" t="s">
        <v>321</v>
      </c>
    </row>
    <row r="112" spans="1:16" ht="12.75">
      <c r="A112" s="2" t="s">
        <v>215</v>
      </c>
      <c r="B112" s="2" t="s">
        <v>216</v>
      </c>
      <c r="C112" s="2" t="s">
        <v>257</v>
      </c>
      <c r="D112" s="2" t="s">
        <v>258</v>
      </c>
      <c r="E112" s="2" t="s">
        <v>128</v>
      </c>
      <c r="F112" s="2" t="s">
        <v>12</v>
      </c>
      <c r="G112">
        <v>2016</v>
      </c>
      <c r="H112">
        <v>2</v>
      </c>
      <c r="I112" s="16">
        <v>527332</v>
      </c>
      <c r="J112" s="12">
        <v>527332</v>
      </c>
      <c r="K112" s="1">
        <v>527332</v>
      </c>
      <c r="P112" s="1">
        <f t="shared" si="3"/>
        <v>0</v>
      </c>
    </row>
    <row r="113" spans="1:16" ht="12.75">
      <c r="A113" s="2" t="s">
        <v>215</v>
      </c>
      <c r="B113" s="2" t="s">
        <v>216</v>
      </c>
      <c r="C113" s="2" t="s">
        <v>259</v>
      </c>
      <c r="D113" s="2" t="s">
        <v>260</v>
      </c>
      <c r="E113" s="2" t="s">
        <v>128</v>
      </c>
      <c r="F113" s="2" t="s">
        <v>12</v>
      </c>
      <c r="G113">
        <v>2016</v>
      </c>
      <c r="H113">
        <v>2</v>
      </c>
      <c r="I113" s="16">
        <v>378017</v>
      </c>
      <c r="J113" s="12">
        <v>378017</v>
      </c>
      <c r="K113" s="1">
        <v>302413.60000000003</v>
      </c>
      <c r="L113" s="1">
        <v>75603.40000000001</v>
      </c>
      <c r="P113" s="1">
        <f t="shared" si="3"/>
        <v>0</v>
      </c>
    </row>
    <row r="114" spans="1:16" ht="12.75">
      <c r="A114" s="2" t="s">
        <v>215</v>
      </c>
      <c r="B114" s="2" t="s">
        <v>216</v>
      </c>
      <c r="C114" s="2" t="s">
        <v>261</v>
      </c>
      <c r="D114" s="2" t="s">
        <v>262</v>
      </c>
      <c r="E114" s="2" t="s">
        <v>128</v>
      </c>
      <c r="F114" s="2" t="s">
        <v>12</v>
      </c>
      <c r="G114">
        <v>2016</v>
      </c>
      <c r="H114">
        <v>2</v>
      </c>
      <c r="I114" s="16">
        <v>390283</v>
      </c>
      <c r="J114" s="12">
        <v>390283</v>
      </c>
      <c r="K114" s="1">
        <v>195141.5</v>
      </c>
      <c r="L114" s="1">
        <v>145141.5</v>
      </c>
      <c r="M114" s="1">
        <v>50000</v>
      </c>
      <c r="P114" s="1">
        <f t="shared" si="3"/>
        <v>0</v>
      </c>
    </row>
    <row r="115" spans="1:16" ht="12.75">
      <c r="A115" s="2" t="s">
        <v>263</v>
      </c>
      <c r="B115" s="2" t="s">
        <v>264</v>
      </c>
      <c r="C115" s="2" t="s">
        <v>265</v>
      </c>
      <c r="D115" s="2" t="s">
        <v>266</v>
      </c>
      <c r="E115" s="2" t="s">
        <v>19</v>
      </c>
      <c r="F115" s="2" t="s">
        <v>12</v>
      </c>
      <c r="G115">
        <v>2016</v>
      </c>
      <c r="H115">
        <v>2</v>
      </c>
      <c r="I115" s="16">
        <v>4050</v>
      </c>
      <c r="J115" s="12">
        <v>4050</v>
      </c>
      <c r="K115" s="1">
        <v>4050</v>
      </c>
      <c r="P115" s="1">
        <f t="shared" si="3"/>
        <v>0</v>
      </c>
    </row>
    <row r="116" spans="1:16" ht="12.75">
      <c r="A116" s="2" t="s">
        <v>263</v>
      </c>
      <c r="B116" s="2" t="s">
        <v>264</v>
      </c>
      <c r="C116" s="2" t="s">
        <v>267</v>
      </c>
      <c r="D116" s="2" t="s">
        <v>268</v>
      </c>
      <c r="E116" s="2" t="s">
        <v>19</v>
      </c>
      <c r="F116" s="2" t="s">
        <v>12</v>
      </c>
      <c r="G116">
        <v>2016</v>
      </c>
      <c r="H116">
        <v>2</v>
      </c>
      <c r="I116" s="16">
        <v>299.99999999999994</v>
      </c>
      <c r="J116" s="12">
        <v>186.29999999999995</v>
      </c>
      <c r="K116" s="1">
        <v>186.3</v>
      </c>
      <c r="P116" s="1">
        <f t="shared" si="3"/>
        <v>0</v>
      </c>
    </row>
    <row r="117" spans="1:16" ht="12.75">
      <c r="A117" s="2" t="s">
        <v>263</v>
      </c>
      <c r="B117" s="2" t="s">
        <v>264</v>
      </c>
      <c r="C117" s="2" t="s">
        <v>269</v>
      </c>
      <c r="D117" s="2" t="s">
        <v>270</v>
      </c>
      <c r="E117" s="2" t="s">
        <v>19</v>
      </c>
      <c r="F117" s="2" t="s">
        <v>12</v>
      </c>
      <c r="G117">
        <v>2016</v>
      </c>
      <c r="H117">
        <v>2</v>
      </c>
      <c r="I117" s="16">
        <v>116166.02</v>
      </c>
      <c r="J117" s="12">
        <v>167237.38</v>
      </c>
      <c r="K117" s="1">
        <v>107075</v>
      </c>
      <c r="L117" s="1">
        <v>60162.38</v>
      </c>
      <c r="P117" s="1">
        <f t="shared" si="3"/>
        <v>0</v>
      </c>
    </row>
    <row r="118" spans="1:16" ht="12.75">
      <c r="A118" s="2" t="s">
        <v>263</v>
      </c>
      <c r="B118" s="2" t="s">
        <v>264</v>
      </c>
      <c r="C118" s="2" t="s">
        <v>271</v>
      </c>
      <c r="D118" s="2" t="s">
        <v>272</v>
      </c>
      <c r="E118" s="2" t="s">
        <v>19</v>
      </c>
      <c r="F118" s="2" t="s">
        <v>12</v>
      </c>
      <c r="G118">
        <v>2016</v>
      </c>
      <c r="H118">
        <v>2</v>
      </c>
      <c r="I118" s="16">
        <v>127549.94</v>
      </c>
      <c r="J118" s="12">
        <v>148549.94</v>
      </c>
      <c r="K118" s="1">
        <v>125104</v>
      </c>
      <c r="L118" s="1">
        <v>23445.94</v>
      </c>
      <c r="P118" s="1">
        <f t="shared" si="3"/>
        <v>0</v>
      </c>
    </row>
    <row r="119" spans="1:16" ht="12.75">
      <c r="A119" s="2" t="s">
        <v>263</v>
      </c>
      <c r="B119" s="2" t="s">
        <v>264</v>
      </c>
      <c r="C119" s="2" t="s">
        <v>273</v>
      </c>
      <c r="D119" s="2" t="s">
        <v>274</v>
      </c>
      <c r="E119" s="2" t="s">
        <v>19</v>
      </c>
      <c r="F119" s="2" t="s">
        <v>12</v>
      </c>
      <c r="G119">
        <v>2016</v>
      </c>
      <c r="H119">
        <v>2</v>
      </c>
      <c r="I119" s="16">
        <v>17489</v>
      </c>
      <c r="J119" s="12">
        <v>17489</v>
      </c>
      <c r="K119" s="1">
        <v>17489</v>
      </c>
      <c r="P119" s="1">
        <f t="shared" si="3"/>
        <v>0</v>
      </c>
    </row>
    <row r="120" spans="1:16" ht="12.75">
      <c r="A120" s="2" t="s">
        <v>263</v>
      </c>
      <c r="B120" s="2" t="s">
        <v>264</v>
      </c>
      <c r="C120" s="2" t="s">
        <v>275</v>
      </c>
      <c r="D120" s="2" t="s">
        <v>276</v>
      </c>
      <c r="E120" s="2" t="s">
        <v>19</v>
      </c>
      <c r="F120" s="2" t="s">
        <v>12</v>
      </c>
      <c r="G120">
        <v>2016</v>
      </c>
      <c r="H120">
        <v>2</v>
      </c>
      <c r="I120" s="16">
        <v>10372.9</v>
      </c>
      <c r="J120" s="12">
        <v>13666.6</v>
      </c>
      <c r="K120" s="1">
        <v>10000</v>
      </c>
      <c r="L120" s="1">
        <v>3666.6</v>
      </c>
      <c r="P120" s="1">
        <f t="shared" si="3"/>
        <v>0</v>
      </c>
    </row>
    <row r="121" spans="1:16" ht="12.75">
      <c r="A121" s="2" t="s">
        <v>263</v>
      </c>
      <c r="B121" s="2" t="s">
        <v>264</v>
      </c>
      <c r="C121" s="2" t="s">
        <v>277</v>
      </c>
      <c r="D121" s="2" t="s">
        <v>278</v>
      </c>
      <c r="E121" s="2" t="s">
        <v>19</v>
      </c>
      <c r="F121" s="2" t="s">
        <v>12</v>
      </c>
      <c r="G121">
        <v>2016</v>
      </c>
      <c r="H121">
        <v>2</v>
      </c>
      <c r="I121" s="16">
        <v>182117</v>
      </c>
      <c r="J121" s="12">
        <v>224267</v>
      </c>
      <c r="M121" s="1">
        <v>89706.8</v>
      </c>
      <c r="N121" s="1">
        <v>134560.2</v>
      </c>
      <c r="P121" s="1">
        <f t="shared" si="3"/>
        <v>0</v>
      </c>
    </row>
    <row r="122" spans="1:16" ht="12.75">
      <c r="A122" s="2" t="s">
        <v>263</v>
      </c>
      <c r="B122" s="2" t="s">
        <v>264</v>
      </c>
      <c r="C122" s="2" t="s">
        <v>279</v>
      </c>
      <c r="D122" s="2" t="s">
        <v>280</v>
      </c>
      <c r="E122" s="2" t="s">
        <v>19</v>
      </c>
      <c r="F122" s="2" t="s">
        <v>12</v>
      </c>
      <c r="G122">
        <v>2016</v>
      </c>
      <c r="H122">
        <v>2</v>
      </c>
      <c r="I122" s="16">
        <v>209267</v>
      </c>
      <c r="J122" s="12">
        <v>224267</v>
      </c>
      <c r="M122" s="1">
        <v>89706.8</v>
      </c>
      <c r="N122" s="1">
        <v>134560.2</v>
      </c>
      <c r="P122" s="1">
        <f t="shared" si="3"/>
        <v>0</v>
      </c>
    </row>
    <row r="123" spans="1:16" s="14" customFormat="1" ht="12.75">
      <c r="A123" s="2" t="s">
        <v>263</v>
      </c>
      <c r="B123" s="2" t="s">
        <v>264</v>
      </c>
      <c r="C123" s="2" t="s">
        <v>281</v>
      </c>
      <c r="D123" s="2" t="s">
        <v>282</v>
      </c>
      <c r="E123" s="2" t="s">
        <v>19</v>
      </c>
      <c r="F123" s="2" t="s">
        <v>12</v>
      </c>
      <c r="G123" s="14">
        <v>2016</v>
      </c>
      <c r="H123" s="14">
        <v>2</v>
      </c>
      <c r="I123" s="16">
        <v>14268.8</v>
      </c>
      <c r="J123" s="12">
        <v>14268.8</v>
      </c>
      <c r="K123" s="16">
        <v>10000</v>
      </c>
      <c r="L123" s="16">
        <v>4268.8</v>
      </c>
      <c r="M123" s="16"/>
      <c r="N123" s="16"/>
      <c r="O123" s="16"/>
      <c r="P123" s="16">
        <f t="shared" si="3"/>
        <v>0</v>
      </c>
    </row>
    <row r="124" spans="1:16" ht="12.75">
      <c r="A124" s="2" t="s">
        <v>263</v>
      </c>
      <c r="B124" s="2" t="s">
        <v>264</v>
      </c>
      <c r="C124" s="2" t="s">
        <v>283</v>
      </c>
      <c r="D124" s="2" t="s">
        <v>284</v>
      </c>
      <c r="E124" s="2" t="s">
        <v>19</v>
      </c>
      <c r="F124" s="2" t="s">
        <v>12</v>
      </c>
      <c r="G124">
        <v>2016</v>
      </c>
      <c r="H124">
        <v>2</v>
      </c>
      <c r="I124" s="16">
        <v>29849</v>
      </c>
      <c r="J124" s="12">
        <v>29849</v>
      </c>
      <c r="N124" s="1">
        <v>29849</v>
      </c>
      <c r="P124" s="1">
        <f t="shared" si="3"/>
        <v>0</v>
      </c>
    </row>
    <row r="125" spans="1:16" ht="12.75">
      <c r="A125" s="2" t="s">
        <v>263</v>
      </c>
      <c r="B125" s="2" t="s">
        <v>264</v>
      </c>
      <c r="C125" s="2" t="s">
        <v>285</v>
      </c>
      <c r="D125" s="2" t="s">
        <v>286</v>
      </c>
      <c r="E125" s="2" t="s">
        <v>19</v>
      </c>
      <c r="F125" s="2" t="s">
        <v>12</v>
      </c>
      <c r="G125">
        <v>2016</v>
      </c>
      <c r="H125">
        <v>2</v>
      </c>
      <c r="I125" s="16">
        <v>14924</v>
      </c>
      <c r="J125" s="12">
        <v>14924</v>
      </c>
      <c r="M125" s="1">
        <v>10000</v>
      </c>
      <c r="N125" s="1">
        <v>4924</v>
      </c>
      <c r="P125" s="1">
        <f t="shared" si="3"/>
        <v>0</v>
      </c>
    </row>
    <row r="126" spans="1:17" ht="12.75">
      <c r="A126" s="2" t="s">
        <v>263</v>
      </c>
      <c r="B126" s="2" t="s">
        <v>264</v>
      </c>
      <c r="C126" s="2" t="s">
        <v>287</v>
      </c>
      <c r="D126" s="2" t="s">
        <v>288</v>
      </c>
      <c r="E126" s="2" t="s">
        <v>19</v>
      </c>
      <c r="F126" s="2" t="s">
        <v>12</v>
      </c>
      <c r="G126">
        <v>2016</v>
      </c>
      <c r="H126">
        <v>2</v>
      </c>
      <c r="I126" s="16">
        <v>29849</v>
      </c>
      <c r="J126" s="12">
        <v>29849</v>
      </c>
      <c r="K126" s="1">
        <v>3000</v>
      </c>
      <c r="O126" s="1">
        <v>26849</v>
      </c>
      <c r="P126" s="1">
        <f t="shared" si="3"/>
        <v>0</v>
      </c>
      <c r="Q126" t="s">
        <v>310</v>
      </c>
    </row>
    <row r="127" spans="1:16" ht="12.75">
      <c r="A127" s="2" t="s">
        <v>263</v>
      </c>
      <c r="B127" s="2" t="s">
        <v>264</v>
      </c>
      <c r="C127" s="2" t="s">
        <v>289</v>
      </c>
      <c r="D127" s="2" t="s">
        <v>290</v>
      </c>
      <c r="E127" s="2" t="s">
        <v>19</v>
      </c>
      <c r="F127" s="2" t="s">
        <v>12</v>
      </c>
      <c r="G127">
        <v>2016</v>
      </c>
      <c r="H127">
        <v>2</v>
      </c>
      <c r="I127" s="16">
        <v>198993</v>
      </c>
      <c r="J127" s="12">
        <v>198993</v>
      </c>
      <c r="K127" s="16"/>
      <c r="L127" s="16"/>
      <c r="M127" s="16"/>
      <c r="N127" s="16"/>
      <c r="O127" s="16">
        <v>198993</v>
      </c>
      <c r="P127" s="1">
        <f t="shared" si="3"/>
        <v>0</v>
      </c>
    </row>
    <row r="128" spans="1:16" ht="12.75">
      <c r="A128" s="2" t="s">
        <v>263</v>
      </c>
      <c r="B128" s="2" t="s">
        <v>264</v>
      </c>
      <c r="C128" s="2" t="s">
        <v>291</v>
      </c>
      <c r="D128" s="2" t="s">
        <v>292</v>
      </c>
      <c r="E128" s="2" t="s">
        <v>19</v>
      </c>
      <c r="F128" s="2" t="s">
        <v>12</v>
      </c>
      <c r="G128">
        <v>2016</v>
      </c>
      <c r="H128">
        <v>2</v>
      </c>
      <c r="I128" s="16">
        <v>198993</v>
      </c>
      <c r="J128" s="12">
        <v>198993</v>
      </c>
      <c r="K128" s="16"/>
      <c r="L128" s="16"/>
      <c r="M128" s="16"/>
      <c r="N128" s="16"/>
      <c r="O128" s="16">
        <v>198993</v>
      </c>
      <c r="P128" s="1">
        <f t="shared" si="3"/>
        <v>0</v>
      </c>
    </row>
    <row r="129" spans="1:17" s="10" customFormat="1" ht="12.75">
      <c r="A129" s="2" t="s">
        <v>293</v>
      </c>
      <c r="B129" s="2" t="s">
        <v>294</v>
      </c>
      <c r="C129" s="2" t="s">
        <v>295</v>
      </c>
      <c r="D129" s="2" t="s">
        <v>296</v>
      </c>
      <c r="E129" s="2" t="s">
        <v>19</v>
      </c>
      <c r="F129" s="2" t="s">
        <v>12</v>
      </c>
      <c r="G129" s="14">
        <v>2016</v>
      </c>
      <c r="H129" s="14">
        <v>2</v>
      </c>
      <c r="I129" s="16">
        <v>1492449</v>
      </c>
      <c r="J129" s="12">
        <v>1492449</v>
      </c>
      <c r="K129" s="16">
        <v>554500</v>
      </c>
      <c r="L129" s="16">
        <v>694500</v>
      </c>
      <c r="M129" s="16">
        <v>243449</v>
      </c>
      <c r="N129" s="16"/>
      <c r="O129" s="16"/>
      <c r="P129" s="16">
        <f t="shared" si="3"/>
        <v>0</v>
      </c>
      <c r="Q129" s="14"/>
    </row>
    <row r="130" spans="1:17" s="10" customFormat="1" ht="12.75">
      <c r="A130" s="2" t="s">
        <v>293</v>
      </c>
      <c r="B130" s="2" t="s">
        <v>294</v>
      </c>
      <c r="C130" s="2" t="s">
        <v>297</v>
      </c>
      <c r="D130" s="2" t="s">
        <v>298</v>
      </c>
      <c r="E130" s="2" t="s">
        <v>19</v>
      </c>
      <c r="F130" s="2" t="s">
        <v>12</v>
      </c>
      <c r="G130" s="14">
        <v>2016</v>
      </c>
      <c r="H130" s="14">
        <v>2</v>
      </c>
      <c r="I130" s="16">
        <v>1790939</v>
      </c>
      <c r="J130" s="12">
        <v>1790939</v>
      </c>
      <c r="K130" s="16">
        <v>1240624</v>
      </c>
      <c r="L130" s="16">
        <v>550315</v>
      </c>
      <c r="M130" s="16"/>
      <c r="N130" s="16"/>
      <c r="O130" s="16"/>
      <c r="P130" s="16">
        <f t="shared" si="3"/>
        <v>0</v>
      </c>
      <c r="Q130" s="14"/>
    </row>
    <row r="131" spans="1:16" s="10" customFormat="1" ht="12.75">
      <c r="A131" s="9" t="s">
        <v>293</v>
      </c>
      <c r="B131" s="9" t="s">
        <v>294</v>
      </c>
      <c r="C131" s="9" t="s">
        <v>299</v>
      </c>
      <c r="D131" s="9" t="s">
        <v>300</v>
      </c>
      <c r="E131" s="9" t="s">
        <v>19</v>
      </c>
      <c r="F131" s="9" t="s">
        <v>12</v>
      </c>
      <c r="G131" s="10">
        <v>2016</v>
      </c>
      <c r="H131" s="10">
        <v>2</v>
      </c>
      <c r="I131" s="16">
        <v>893708</v>
      </c>
      <c r="J131" s="13">
        <v>1243708</v>
      </c>
      <c r="K131" s="16">
        <v>726412</v>
      </c>
      <c r="L131" s="16">
        <v>337500</v>
      </c>
      <c r="M131" s="16">
        <v>179796</v>
      </c>
      <c r="N131" s="16"/>
      <c r="O131" s="16"/>
      <c r="P131" s="11">
        <f t="shared" si="3"/>
        <v>0</v>
      </c>
    </row>
    <row r="132" spans="10:11" ht="12.75">
      <c r="J132" s="12"/>
      <c r="K132" s="16"/>
    </row>
    <row r="133" spans="9:10" ht="12.75">
      <c r="I133" s="16"/>
      <c r="J133" s="12"/>
    </row>
    <row r="134" ht="12.75">
      <c r="J134" s="12"/>
    </row>
  </sheetData>
  <sheetProtection/>
  <conditionalFormatting sqref="C1:C65536">
    <cfRule type="duplicateValues" priority="1" dxfId="0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Collins, Nancy</dc:creator>
  <cp:keywords/>
  <dc:description/>
  <cp:lastModifiedBy>Hersey, Nicole</cp:lastModifiedBy>
  <dcterms:created xsi:type="dcterms:W3CDTF">2015-08-19T11:28:14Z</dcterms:created>
  <dcterms:modified xsi:type="dcterms:W3CDTF">2016-10-07T19:37:27Z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